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CC3D" lockStructure="1" lockWindows="1"/>
  <bookViews>
    <workbookView windowWidth="24180" windowHeight="13065" tabRatio="956" activeTab="4"/>
  </bookViews>
  <sheets>
    <sheet name="单位公开表封面" sheetId="1" r:id="rId1"/>
    <sheet name="单位目录" sheetId="2" r:id="rId2"/>
    <sheet name="单位职能（单位）" sheetId="3" r:id="rId3"/>
    <sheet name="单位机构设置（单位）" sheetId="4" r:id="rId4"/>
    <sheet name="名词解释（单位）" sheetId="5" r:id="rId5"/>
    <sheet name="单位编制说明（单位）" sheetId="6" r:id="rId6"/>
    <sheet name="单位收支总表" sheetId="7" r:id="rId7"/>
    <sheet name="单位收入总表" sheetId="8" r:id="rId8"/>
    <sheet name="单位支出总表" sheetId="9" r:id="rId9"/>
    <sheet name="单位财政拨款收支总表" sheetId="10" r:id="rId10"/>
    <sheet name="单位财政拨款明细" sheetId="11" r:id="rId11"/>
    <sheet name="单位一般公共预算拨款表" sheetId="12" r:id="rId12"/>
    <sheet name="单位政府性基金拨款表" sheetId="13" r:id="rId13"/>
    <sheet name="单位国有资本经营预算拨款表 " sheetId="14" r:id="rId14"/>
    <sheet name="单位一般公共预算拨款基本支出明细表" sheetId="15" r:id="rId15"/>
    <sheet name="单位项目明细" sheetId="16" r:id="rId16"/>
    <sheet name="单位“三公”经费和机关运行费预算表" sheetId="17" r:id="rId17"/>
    <sheet name="其他相关情况说明（单位）" sheetId="18" r:id="rId18"/>
  </sheets>
  <definedNames>
    <definedName name="_xlnm.Print_Titles" localSheetId="7">单位收入总表!$6:$8</definedName>
    <definedName name="_xlnm.Print_Titles" localSheetId="8">单位支出总表!$6:$8</definedName>
    <definedName name="_xlnm.Print_Titles" localSheetId="9">单位财政拨款收支总表!$6:$7</definedName>
    <definedName name="_xlnm.Print_Titles" localSheetId="10">单位财政拨款明细!$6:$8</definedName>
    <definedName name="_xlnm.Print_Titles" localSheetId="11">单位一般公共预算拨款表!$6:$8</definedName>
    <definedName name="_xlnm.Print_Titles" localSheetId="14">单位一般公共预算拨款基本支出明细表!$6:$8</definedName>
    <definedName name="_xlnm.Print_Titles" localSheetId="15">单位项目明细!$6:$7</definedName>
    <definedName name="_xlnm.Print_Area" localSheetId="9">单位财政拨款收支总表!$A$1:$G$13</definedName>
  </definedNames>
  <calcPr calcId="144525"/>
</workbook>
</file>

<file path=xl/sharedStrings.xml><?xml version="1.0" encoding="utf-8"?>
<sst xmlns="http://schemas.openxmlformats.org/spreadsheetml/2006/main" count="225">
  <si>
    <t>嘉定区2026年单位预算</t>
  </si>
  <si>
    <t>预算单位：嘉定区教育学院</t>
  </si>
  <si>
    <t>目  录</t>
  </si>
  <si>
    <t/>
  </si>
  <si>
    <t xml:space="preserve">    </t>
  </si>
  <si>
    <t>一、单位主要职能</t>
  </si>
  <si>
    <t>二、单位机构设置</t>
  </si>
  <si>
    <t>三、名词解释</t>
  </si>
  <si>
    <t>四、单位预算编制说明</t>
  </si>
  <si>
    <t>五、单位预算表</t>
  </si>
  <si>
    <t xml:space="preserve">    1.  2026年预算单位财务收支预算总表</t>
  </si>
  <si>
    <t xml:space="preserve">    2.  2026年预算单位收入预算总表</t>
  </si>
  <si>
    <t xml:space="preserve">    3.  2026年预算单位支出预算总表</t>
  </si>
  <si>
    <t xml:space="preserve">    4.  2026年预算单位财政拨款收支预算总表</t>
  </si>
  <si>
    <t xml:space="preserve">    5.  2026年预算单位财政拨款支出预算表</t>
  </si>
  <si>
    <t xml:space="preserve">    6． 2026年预算单位一般公共预算支出功能分类预算表</t>
  </si>
  <si>
    <t xml:space="preserve">    7． 2026年预算单位政府性基金预算支出功能分类预算表</t>
  </si>
  <si>
    <t xml:space="preserve">    8． 2026年预算单位国有资本经营预算支出功能分类预算表</t>
  </si>
  <si>
    <t xml:space="preserve">    9． 2026年预算单位一般公共预算基本支出部门预算经济分类预算表</t>
  </si>
  <si>
    <t xml:space="preserve">    10. 2026年预算单位财政拨款项目支出预算表</t>
  </si>
  <si>
    <t xml:space="preserve">    11. 2026年单位“三公”经费和机关运行经费预算表  </t>
  </si>
  <si>
    <t>六、其他相关情况说明</t>
  </si>
  <si>
    <t>七、项目经费情况说明</t>
  </si>
  <si>
    <t>嘉定区教育学院主要职能</t>
  </si>
  <si>
    <t>　　嘉定区教育学院是本区夯实区域教育品质，丰富区域教育内涵，促进区域教师发展，提升区域教育质量，承担区域教育研究与业务指导、培训工作的机构。</t>
  </si>
  <si>
    <t>嘉定区教育学院机构设置</t>
  </si>
  <si>
    <t xml:space="preserve">      嘉定区教育学院设6个内设机构，包括：教学研究处、德育研究处、教育科研处、教师教育处、院务管理处、教育信息中心。</t>
  </si>
  <si>
    <t>名词解释</t>
  </si>
  <si>
    <t>（一）基本支出预算：是区级预算主管部门及所属预算单位为保障其机构正常运转、完成日常工作任务而编制的年度基本支出计划，包括人员经费和公用经费两部分。
（二）项目支出预算：是区级预算主管部门及所属预算单位为完成行政工作任务、事业发展目标或政府发展战略、特定目标，在基本支出之外编制的年度支出计划。
（三）“三公”经费：是与区级财政有经费领拨关系的部门及其下属预算单位使用区级财政拨款安排的因公出国（境）费、公务用车购置及运行费、公务接待费。其中：因公出国（境）费主要安排机关及下属预算单位人员的国际合作交流、重大项目洽谈、境外培训研修等的国际旅费、国外城市间交通费、住宿费、伙食费、培训费、公杂费等支出；公务接待费主要安排全国性专业会议、国家重大政策调研、专项检查以及外事团组接待交流等执行公务或开展业务所需住宿费、交通费、伙食费等支出；公务用车购置及运行费主要安排编制内公务车辆的报废更新，以及用于安排市内因公出差、公务文件交换、日常工作开展等所需公务用车燃料费、维修费、过路过桥费、保险费等支出。
（四）机关运行经费：指行政单位和参照公务员法管理的事业单位使用一般公共预算财政拨款安排的基本支出中的日常公用经费支出。
（五）专有名词解释：嘉定区教育学院2026年无相关专有名词解释。</t>
  </si>
  <si>
    <t>2026年单位预算编制说明</t>
  </si>
  <si>
    <t xml:space="preserve">    （一）关于2026年单位预算收入情况说明</t>
  </si>
  <si>
    <t xml:space="preserve">    2026年，嘉定区教育学院预算收入总额为6,594.14万元，其中：财政拨款收入6,594.14万元，占100.00%。比上年单位收入减少1,545.41万元，减幅18.99%，主要原因是项目金额减少。</t>
  </si>
  <si>
    <t xml:space="preserve">    （二）关于2026年单位预算支出情况说明</t>
  </si>
  <si>
    <t xml:space="preserve">    2026年，嘉定区教育学院预算支出总额为6,594.14万元，其中：基本支出5,617.21万元，占85.18%；项目支出976.93万元，占14.82%。比上年单位支出减少936.77万元，减幅18.99%，主要原因是项目金额减少。</t>
  </si>
  <si>
    <t xml:space="preserve">    （三）关于2026年单位预算一般公共预算财政拨款支出情况说明</t>
  </si>
  <si>
    <t xml:space="preserve">    2026年，嘉定区教育学院预算一般公共预算财政拨款支出总额为6,594.14万元，具体情况如下：</t>
  </si>
  <si>
    <t xml:space="preserve">    1、“教育支出（类）进修与培训（款）”4,492.76万元，其中：“其他进修及培训（项） ” 4,492.76万元，主要用于：本单位教职工工资、津补贴、绩效等人员支出、维持日常运行所需的公用支出和专用设备购置项目、残保金、后勤保障项目、政府聘用辅助人员项目、其他教育项目、学校特色课程及教育内涵发展等专项支出。</t>
  </si>
  <si>
    <t xml:space="preserve">    2、“教育支出（类）教育费附加安排的支出（款）”170.53万元，其中：“其他教育费附加安排的支出 （项）”170.53万元，主要用于：物业管理项目。</t>
  </si>
  <si>
    <t xml:space="preserve">    3、“社会保障和就业支出（类）行政事业单位养老支出（款）”1,267.95万元，其中：“事业单位离退休（项）”466.88万元，主要用于：本单位离退休人员福利费等；“机关事业单位基本养老保险缴费支出（项）”531.00万元，主要用于：单位为本单位教职工缴纳的养老保险费用；“机关事业单位职业年金缴费支出（项）”265.00万元，主要用于：单位为本单位教职工缴纳的职业年金费用。“其他行政事业单位养老支出（项）”5.07万元，主要用于：本单位离退休人员的活动费。</t>
  </si>
  <si>
    <t xml:space="preserve">    4、“卫生健康支出（类）行政事业单位医疗（款）”430.90万元，其中：“事业单位医疗（项）”430.90万元，主要用于：单位为本单位教职工缴纳的医疗保险费用。</t>
  </si>
  <si>
    <t xml:space="preserve">    5、“住房保障支出（类）住房改革支出（款）”232.00万元，其中：“住房公积金（项）”232.00万元，主要用于：单位为本单位教职工缴纳的住房公积金。</t>
  </si>
  <si>
    <t xml:space="preserve">    （四）关于2026年单位预算一般公共预算财政拨款基本支出情况说明</t>
  </si>
  <si>
    <t xml:space="preserve">    2026年，嘉定区教育学院预算一般公共预算财政拨款基本支出总额为5,617.21万元，具体情况如下：</t>
  </si>
  <si>
    <t xml:space="preserve">    1、“工资福利支出”4,812.55万元，主要用于：基本工资、津贴补贴、绩效工资、机关事业单位养老保险缴费、职业年金缴费、职工基本医疗保险缴费、其他社会保障缴费、住房公积金。</t>
  </si>
  <si>
    <t xml:space="preserve">    2、“商品和服务支出”415.57万元，主要用于：办公费、水费、电费、邮电费、物业管理费、差旅费、维修（护）费、培训费、公务接待费、劳务费、委托业务费、工会经费、其他交通费用和其他商品和服务支出。</t>
  </si>
  <si>
    <t xml:space="preserve">    3、“对个人和家庭的补助”389.09万元，主要用于：退休费、奖励金。</t>
  </si>
  <si>
    <t xml:space="preserve">    （五）关于2026年单位预算政府性基金预算财政拨款支出情况说明</t>
  </si>
  <si>
    <t xml:space="preserve">    嘉定区教育学院2026年无政府性基金预算财政拨款支出。</t>
  </si>
  <si>
    <t xml:space="preserve">    （六）关于2026年单位预算国有资本经营预算财政拨款支出情况说明</t>
  </si>
  <si>
    <t xml:space="preserve">    嘉定区教育学院2026年无国有资本经营预算财政拨款支出。</t>
  </si>
  <si>
    <t>单位预算01表</t>
  </si>
  <si>
    <t>2026年预算单位财务收支预算总表</t>
  </si>
  <si>
    <t>编制单位：上海市嘉定区教育学院</t>
  </si>
  <si>
    <t>单位：元</t>
  </si>
  <si>
    <t>本年收入</t>
  </si>
  <si>
    <t>本年支出</t>
  </si>
  <si>
    <t>项目</t>
  </si>
  <si>
    <t>预算数</t>
  </si>
  <si>
    <t>合计</t>
  </si>
  <si>
    <t>基本支出</t>
  </si>
  <si>
    <t>项目支出</t>
  </si>
  <si>
    <t>人员经费</t>
  </si>
  <si>
    <t>公用经费</t>
  </si>
  <si>
    <t>一、财政拨款收入</t>
  </si>
  <si>
    <t>一、教育支出</t>
  </si>
  <si>
    <t>　　1、一般公共预算</t>
  </si>
  <si>
    <t>二、社会保障和就业支出</t>
  </si>
  <si>
    <t>　　2、政府性基金预算</t>
  </si>
  <si>
    <t>三、卫生健康支出</t>
  </si>
  <si>
    <t>　　3、国有资本经营预算</t>
  </si>
  <si>
    <t>四、住房保障支出</t>
  </si>
  <si>
    <t>二、事业收入</t>
  </si>
  <si>
    <t>三、事业单位经营收入</t>
  </si>
  <si>
    <t>四、其他收入</t>
  </si>
  <si>
    <t>收入总计</t>
  </si>
  <si>
    <t>支出总计</t>
  </si>
  <si>
    <t>单位预算02表</t>
  </si>
  <si>
    <t>2026年预算单位收入预算总表</t>
  </si>
  <si>
    <t>收入预算</t>
  </si>
  <si>
    <t>功能分类科目编码</t>
  </si>
  <si>
    <t>功能分类科目名称</t>
  </si>
  <si>
    <t>财政拨款收入</t>
  </si>
  <si>
    <t>事业收入</t>
  </si>
  <si>
    <t>事业单位
经营收入</t>
  </si>
  <si>
    <t>其他收入</t>
  </si>
  <si>
    <t>类</t>
  </si>
  <si>
    <t>款</t>
  </si>
  <si>
    <t>项</t>
  </si>
  <si>
    <t>205</t>
  </si>
  <si>
    <t>教育支出</t>
  </si>
  <si>
    <t>08</t>
  </si>
  <si>
    <t>进修及培训</t>
  </si>
  <si>
    <t>99</t>
  </si>
  <si>
    <t>其他进修及培训</t>
  </si>
  <si>
    <t>09</t>
  </si>
  <si>
    <t>教育费附加安排的支出</t>
  </si>
  <si>
    <t>其他教育费附加安排的支出</t>
  </si>
  <si>
    <t>208</t>
  </si>
  <si>
    <t>社会保障和就业支出</t>
  </si>
  <si>
    <t>05</t>
  </si>
  <si>
    <t>行政事业单位养老支出</t>
  </si>
  <si>
    <t>02</t>
  </si>
  <si>
    <t>事业单位离退休</t>
  </si>
  <si>
    <t>机关事业单位基本养老保险缴费支出</t>
  </si>
  <si>
    <t>06</t>
  </si>
  <si>
    <t>机关事业单位职业年金缴费支出</t>
  </si>
  <si>
    <t>其他行政事业单位养老支出</t>
  </si>
  <si>
    <t>210</t>
  </si>
  <si>
    <t>卫生健康支出</t>
  </si>
  <si>
    <t>11</t>
  </si>
  <si>
    <t>行政事业单位医疗</t>
  </si>
  <si>
    <t>事业单位医疗</t>
  </si>
  <si>
    <t>221</t>
  </si>
  <si>
    <t>住房保障支出</t>
  </si>
  <si>
    <t>住房改革支出</t>
  </si>
  <si>
    <t>01</t>
  </si>
  <si>
    <t>住房公积金</t>
  </si>
  <si>
    <t>单位预算03表</t>
  </si>
  <si>
    <t>2026年预算单位支出预算总表</t>
  </si>
  <si>
    <t>支出预算</t>
  </si>
  <si>
    <t>单位预算04表</t>
  </si>
  <si>
    <t>2026年预算单位财政拨款收支预算总表</t>
  </si>
  <si>
    <t>财政拨款支出</t>
  </si>
  <si>
    <t>一般公共预算</t>
  </si>
  <si>
    <t>政府性基金预算</t>
  </si>
  <si>
    <t>国有资本经营预算</t>
  </si>
  <si>
    <t>一、一般公共预算</t>
  </si>
  <si>
    <t>二、政府性基金预算</t>
  </si>
  <si>
    <t>三、国有资本经营预算</t>
  </si>
  <si>
    <t>单位预算05表</t>
  </si>
  <si>
    <t>2026年预算单位财政拨款支出预算表</t>
  </si>
  <si>
    <t>单位预算06表</t>
  </si>
  <si>
    <t>2026年预算单位一般公共预算支出功能分类预算表</t>
  </si>
  <si>
    <t>一般公共预算支出</t>
  </si>
  <si>
    <t>单位预算07表</t>
  </si>
  <si>
    <t>2026年预算单位政府性基金预算支出功能分类预算表</t>
  </si>
  <si>
    <t>政府性基金预算支出</t>
  </si>
  <si>
    <t>备注：本单位2026年无政府性基金预算财政拨款安排的预算。</t>
  </si>
  <si>
    <t>单位预算08表</t>
  </si>
  <si>
    <t>2026年预算单位国有资本经营预算支出功能分类预算表</t>
  </si>
  <si>
    <t>国有资本经营预算支出</t>
  </si>
  <si>
    <r>
      <rPr>
        <sz val="10"/>
        <rFont val="宋体"/>
        <charset val="134"/>
      </rPr>
      <t>备注：本单位</t>
    </r>
    <r>
      <rPr>
        <sz val="10"/>
        <rFont val="Calibri"/>
        <charset val="134"/>
      </rPr>
      <t>2026</t>
    </r>
    <r>
      <rPr>
        <sz val="10"/>
        <rFont val="宋体"/>
        <charset val="134"/>
      </rPr>
      <t>年无国有资本经营预算财政拨款安排的预算。</t>
    </r>
  </si>
  <si>
    <t>单位预算09表</t>
  </si>
  <si>
    <t>2026年预算单位一般公共预算基本支出部门预算经济分类预算表</t>
  </si>
  <si>
    <t>一般公共预算基本支出</t>
  </si>
  <si>
    <t>经济分类科目编码</t>
  </si>
  <si>
    <t>部门经济分类科目名称</t>
  </si>
  <si>
    <t>301</t>
  </si>
  <si>
    <t>工资福利支出</t>
  </si>
  <si>
    <t>基本工资</t>
  </si>
  <si>
    <t>津贴补贴</t>
  </si>
  <si>
    <t>07</t>
  </si>
  <si>
    <t>绩效工资</t>
  </si>
  <si>
    <t>机关事业单位基本养老保险缴费</t>
  </si>
  <si>
    <t>职业年金缴费</t>
  </si>
  <si>
    <t>10</t>
  </si>
  <si>
    <t>职工基本医疗保险缴费</t>
  </si>
  <si>
    <t>12</t>
  </si>
  <si>
    <t>其他社会保障缴费</t>
  </si>
  <si>
    <t>13</t>
  </si>
  <si>
    <t>302</t>
  </si>
  <si>
    <t>商品和服务支出</t>
  </si>
  <si>
    <t>办公费</t>
  </si>
  <si>
    <t>水费</t>
  </si>
  <si>
    <t>电费</t>
  </si>
  <si>
    <t>邮电费</t>
  </si>
  <si>
    <t>物业管理费</t>
  </si>
  <si>
    <t>差旅费</t>
  </si>
  <si>
    <t>维修（护）费</t>
  </si>
  <si>
    <t>16</t>
  </si>
  <si>
    <t>培训费</t>
  </si>
  <si>
    <t>17</t>
  </si>
  <si>
    <t>公务接待费</t>
  </si>
  <si>
    <t>26</t>
  </si>
  <si>
    <t>劳务费</t>
  </si>
  <si>
    <t>27</t>
  </si>
  <si>
    <t>委托业务费</t>
  </si>
  <si>
    <t>28</t>
  </si>
  <si>
    <t>工会经费</t>
  </si>
  <si>
    <t>39</t>
  </si>
  <si>
    <t>其他交通费用</t>
  </si>
  <si>
    <t>其他商品和服务支出</t>
  </si>
  <si>
    <t>303</t>
  </si>
  <si>
    <t>对个人和家庭的补助</t>
  </si>
  <si>
    <t>退休费</t>
  </si>
  <si>
    <t>奖励金</t>
  </si>
  <si>
    <t>单位预算表10</t>
  </si>
  <si>
    <t>2026年预算单位财政拨款项目支出预算表</t>
  </si>
  <si>
    <t>序号</t>
  </si>
  <si>
    <t>项目名称</t>
  </si>
  <si>
    <t>残保金</t>
  </si>
  <si>
    <t>后勤保障项目</t>
  </si>
  <si>
    <t>专用设备购置项目</t>
  </si>
  <si>
    <t>其他教育项目</t>
  </si>
  <si>
    <t>学校特色课程及教育内涵发展项目</t>
  </si>
  <si>
    <t>政府聘用辅助人员项目</t>
  </si>
  <si>
    <t>物业管理项目</t>
  </si>
  <si>
    <t>合   计</t>
  </si>
  <si>
    <t>单位预算11表</t>
  </si>
  <si>
    <t>2026年单位“三公”经费和机关运行经费预算表</t>
  </si>
  <si>
    <t>单位:万元</t>
  </si>
  <si>
    <t>“三公”经费预算数</t>
  </si>
  <si>
    <t>机关运行经费预算数</t>
  </si>
  <si>
    <t>因公出国(境)费</t>
  </si>
  <si>
    <t>公务用车购置及运行费</t>
  </si>
  <si>
    <t>小计</t>
  </si>
  <si>
    <t>购置费</t>
  </si>
  <si>
    <t>运行费</t>
  </si>
  <si>
    <t>备注：本单位2026年无因公出国（境）费、公务用车购置及运行费和机关运行经费预算安排。</t>
  </si>
  <si>
    <t>其他相关情况说明</t>
  </si>
  <si>
    <t>一、2026年“三公”经费预算情况说明</t>
  </si>
  <si>
    <t xml:space="preserve">    2026年，嘉定区教育学院“三公”经费财政拨款预算为3.40万元，与2025年预算持平。其中：</t>
  </si>
  <si>
    <t xml:space="preserve">    （一）无因公出国（境）费。</t>
  </si>
  <si>
    <t xml:space="preserve">    （二）公务接待费预算3.40万元，主要用于外单位来院日常误餐客饭。预计公务接待8批次、600人次。与2025年预算持平。</t>
  </si>
  <si>
    <t xml:space="preserve">    （三）无公务用车购置及运行费。</t>
  </si>
  <si>
    <t>二、机关运行经费预算</t>
  </si>
  <si>
    <t>嘉定区教育学院2026年度未安排机关运行经费预算。</t>
  </si>
  <si>
    <t>三、关于2026年政府采购情况</t>
  </si>
  <si>
    <t xml:space="preserve">    2026年本单位政府采购预算总额222.79万元，其中：政府采购货物预算1.00万元、政府采购工程预算0万元、政府采购服务预算221.79万元。</t>
  </si>
  <si>
    <t xml:space="preserve">    2026年本单位面向中小企业预留政府采购项目预算金额162.00万元。</t>
  </si>
  <si>
    <t>四、关于2026年预算绩效情况</t>
  </si>
  <si>
    <t xml:space="preserve">    按照本区预算绩效管理工作的总体要求，本单位开展了2026年项目绩效目标编报工作，编报绩效目标的一级项目5个，涉及项目预算资金877.62万元。</t>
  </si>
  <si>
    <t>五、关于2026年国有资产占有使用情况</t>
  </si>
  <si>
    <t xml:space="preserve">    嘉定区教育学院2026年无车辆、无价值100万元（含）以上设备类。</t>
  </si>
  <si>
    <t xml:space="preserve">     2026年单位预算安排购置车辆0辆。购置单位价值100万元（含）以上设备类0台（套）。</t>
  </si>
</sst>
</file>

<file path=xl/styles.xml><?xml version="1.0" encoding="utf-8"?>
<styleSheet xmlns="http://schemas.openxmlformats.org/spreadsheetml/2006/main">
  <numFmts count="7">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quot;&quot;;#,##0.00"/>
    <numFmt numFmtId="177" formatCode="[=0]&quot;&quot;;#,##0.00&quot;&quot;"/>
    <numFmt numFmtId="178" formatCode="[=0]&quot;&quot;;#,##0"/>
  </numFmts>
  <fonts count="42">
    <font>
      <sz val="10"/>
      <name val="Calibri"/>
      <charset val="134"/>
    </font>
    <font>
      <sz val="18"/>
      <name val="宋体"/>
      <charset val="134"/>
    </font>
    <font>
      <sz val="12"/>
      <name val="宋体"/>
      <charset val="134"/>
    </font>
    <font>
      <b/>
      <sz val="12"/>
      <name val="宋体"/>
      <charset val="134"/>
    </font>
    <font>
      <sz val="11"/>
      <name val="宋体"/>
      <charset val="134"/>
    </font>
    <font>
      <sz val="11"/>
      <color rgb="FF000100"/>
      <name val="宋体"/>
      <charset val="134"/>
    </font>
    <font>
      <sz val="10"/>
      <name val="宋体"/>
      <charset val="134"/>
    </font>
    <font>
      <sz val="10"/>
      <color rgb="FF333333"/>
      <name val="宋体"/>
      <charset val="134"/>
    </font>
    <font>
      <sz val="12"/>
      <color rgb="FF000100"/>
      <name val="宋体"/>
      <charset val="134"/>
    </font>
    <font>
      <sz val="20"/>
      <color rgb="FF000000"/>
      <name val="宋体"/>
      <charset val="134"/>
    </font>
    <font>
      <sz val="18"/>
      <color rgb="FF000000"/>
      <name val="宋体"/>
      <charset val="134"/>
    </font>
    <font>
      <sz val="14"/>
      <name val="宋体"/>
      <charset val="134"/>
    </font>
    <font>
      <sz val="14"/>
      <color rgb="FF000000"/>
      <name val="宋体"/>
      <charset val="134"/>
    </font>
    <font>
      <b/>
      <sz val="14"/>
      <color rgb="FF000000"/>
      <name val="宋体"/>
      <charset val="134"/>
    </font>
    <font>
      <b/>
      <sz val="18"/>
      <name val="宋体"/>
      <charset val="134"/>
    </font>
    <font>
      <sz val="10"/>
      <color rgb="FF000000"/>
      <name val="宋体"/>
      <charset val="134"/>
    </font>
    <font>
      <b/>
      <sz val="36"/>
      <color rgb="FF000000"/>
      <name val="宋体"/>
      <charset val="134"/>
    </font>
    <font>
      <b/>
      <sz val="36"/>
      <color rgb="FF000000"/>
      <name val="楷体"/>
      <charset val="134"/>
    </font>
    <font>
      <sz val="16"/>
      <color rgb="FF000000"/>
      <name val="宋体"/>
      <charset val="134"/>
    </font>
    <font>
      <sz val="22"/>
      <name val="楷体"/>
      <charset val="134"/>
    </font>
    <font>
      <sz val="18"/>
      <color rgb="FF000000"/>
      <name val="楷体"/>
      <charset val="134"/>
    </font>
    <font>
      <b/>
      <sz val="14"/>
      <name val="宋体"/>
      <charset val="134"/>
    </font>
    <font>
      <sz val="11"/>
      <color theme="0"/>
      <name val="宋体"/>
      <charset val="0"/>
      <scheme val="minor"/>
    </font>
    <font>
      <sz val="11"/>
      <color theme="1"/>
      <name val="宋体"/>
      <charset val="0"/>
      <scheme val="minor"/>
    </font>
    <font>
      <sz val="11"/>
      <color theme="1"/>
      <name val="宋体"/>
      <charset val="134"/>
      <scheme val="minor"/>
    </font>
    <font>
      <b/>
      <sz val="15"/>
      <color theme="3"/>
      <name val="宋体"/>
      <charset val="134"/>
      <scheme val="minor"/>
    </font>
    <font>
      <sz val="11"/>
      <color rgb="FF9C0006"/>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s>
  <fills count="35">
    <fill>
      <patternFill patternType="none"/>
    </fill>
    <fill>
      <patternFill patternType="gray125"/>
    </fill>
    <fill>
      <patternFill patternType="solid">
        <fgColor rgb="FFD8D8D8"/>
        <bgColor indexed="64"/>
      </patternFill>
    </fill>
    <fill>
      <patternFill patternType="solid">
        <fgColor rgb="FFFFFFFF"/>
        <bgColor indexed="64"/>
      </patternFill>
    </fill>
    <fill>
      <patternFill patternType="solid">
        <fgColor theme="8"/>
        <bgColor indexed="64"/>
      </patternFill>
    </fill>
    <fill>
      <patternFill patternType="solid">
        <fgColor theme="7"/>
        <bgColor indexed="64"/>
      </patternFill>
    </fill>
    <fill>
      <patternFill patternType="solid">
        <fgColor theme="4"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CC99"/>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6"/>
        <bgColor indexed="64"/>
      </patternFill>
    </fill>
    <fill>
      <patternFill patternType="solid">
        <fgColor theme="7" tint="0.599993896298105"/>
        <bgColor indexed="64"/>
      </patternFill>
    </fill>
    <fill>
      <patternFill patternType="solid">
        <fgColor theme="9" tint="0.599993896298105"/>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xf numFmtId="42" fontId="24" fillId="0" borderId="0" applyFont="0" applyFill="0" applyBorder="0" applyAlignment="0" applyProtection="0">
      <alignment vertical="center"/>
    </xf>
    <xf numFmtId="0" fontId="23" fillId="21" borderId="0" applyNumberFormat="0" applyBorder="0" applyAlignment="0" applyProtection="0">
      <alignment vertical="center"/>
    </xf>
    <xf numFmtId="0" fontId="29" fillId="17" borderId="6"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3" fillId="14" borderId="0" applyNumberFormat="0" applyBorder="0" applyAlignment="0" applyProtection="0">
      <alignment vertical="center"/>
    </xf>
    <xf numFmtId="0" fontId="26" fillId="10" borderId="0" applyNumberFormat="0" applyBorder="0" applyAlignment="0" applyProtection="0">
      <alignment vertical="center"/>
    </xf>
    <xf numFmtId="43" fontId="24" fillId="0" borderId="0" applyFont="0" applyFill="0" applyBorder="0" applyAlignment="0" applyProtection="0">
      <alignment vertical="center"/>
    </xf>
    <xf numFmtId="0" fontId="22" fillId="23" borderId="0" applyNumberFormat="0" applyBorder="0" applyAlignment="0" applyProtection="0">
      <alignment vertical="center"/>
    </xf>
    <xf numFmtId="0" fontId="37" fillId="0" borderId="0" applyNumberFormat="0" applyFill="0" applyBorder="0" applyAlignment="0" applyProtection="0">
      <alignment vertical="center"/>
    </xf>
    <xf numFmtId="9" fontId="24" fillId="0" borderId="0" applyFont="0" applyFill="0" applyBorder="0" applyAlignment="0" applyProtection="0">
      <alignment vertical="center"/>
    </xf>
    <xf numFmtId="0" fontId="41" fillId="0" borderId="0" applyNumberFormat="0" applyFill="0" applyBorder="0" applyAlignment="0" applyProtection="0">
      <alignment vertical="center"/>
    </xf>
    <xf numFmtId="0" fontId="24" fillId="9" borderId="5" applyNumberFormat="0" applyFont="0" applyAlignment="0" applyProtection="0">
      <alignment vertical="center"/>
    </xf>
    <xf numFmtId="0" fontId="22" fillId="29" borderId="0" applyNumberFormat="0" applyBorder="0" applyAlignment="0" applyProtection="0">
      <alignment vertical="center"/>
    </xf>
    <xf numFmtId="0" fontId="3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5" fillId="0" borderId="4" applyNumberFormat="0" applyFill="0" applyAlignment="0" applyProtection="0">
      <alignment vertical="center"/>
    </xf>
    <xf numFmtId="0" fontId="32" fillId="0" borderId="4" applyNumberFormat="0" applyFill="0" applyAlignment="0" applyProtection="0">
      <alignment vertical="center"/>
    </xf>
    <xf numFmtId="0" fontId="22" fillId="20" borderId="0" applyNumberFormat="0" applyBorder="0" applyAlignment="0" applyProtection="0">
      <alignment vertical="center"/>
    </xf>
    <xf numFmtId="0" fontId="35" fillId="0" borderId="10" applyNumberFormat="0" applyFill="0" applyAlignment="0" applyProtection="0">
      <alignment vertical="center"/>
    </xf>
    <xf numFmtId="0" fontId="22" fillId="28" borderId="0" applyNumberFormat="0" applyBorder="0" applyAlignment="0" applyProtection="0">
      <alignment vertical="center"/>
    </xf>
    <xf numFmtId="0" fontId="31" fillId="13" borderId="8" applyNumberFormat="0" applyAlignment="0" applyProtection="0">
      <alignment vertical="center"/>
    </xf>
    <xf numFmtId="0" fontId="28" fillId="13" borderId="6" applyNumberFormat="0" applyAlignment="0" applyProtection="0">
      <alignment vertical="center"/>
    </xf>
    <xf numFmtId="0" fontId="30" fillId="19" borderId="7" applyNumberFormat="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34" fillId="0" borderId="9" applyNumberFormat="0" applyFill="0" applyAlignment="0" applyProtection="0">
      <alignment vertical="center"/>
    </xf>
    <xf numFmtId="0" fontId="39" fillId="0" borderId="11" applyNumberFormat="0" applyFill="0" applyAlignment="0" applyProtection="0">
      <alignment vertical="center"/>
    </xf>
    <xf numFmtId="0" fontId="38" fillId="25" borderId="0" applyNumberFormat="0" applyBorder="0" applyAlignment="0" applyProtection="0">
      <alignment vertical="center"/>
    </xf>
    <xf numFmtId="0" fontId="27" fillId="12" borderId="0" applyNumberFormat="0" applyBorder="0" applyAlignment="0" applyProtection="0">
      <alignment vertical="center"/>
    </xf>
    <xf numFmtId="0" fontId="23" fillId="27" borderId="0" applyNumberFormat="0" applyBorder="0" applyAlignment="0" applyProtection="0">
      <alignment vertical="center"/>
    </xf>
    <xf numFmtId="0" fontId="22" fillId="22" borderId="0" applyNumberFormat="0" applyBorder="0" applyAlignment="0" applyProtection="0">
      <alignment vertical="center"/>
    </xf>
    <xf numFmtId="0" fontId="23" fillId="6" borderId="0" applyNumberFormat="0" applyBorder="0" applyAlignment="0" applyProtection="0">
      <alignment vertical="center"/>
    </xf>
    <xf numFmtId="0" fontId="23" fillId="26" borderId="0" applyNumberFormat="0" applyBorder="0" applyAlignment="0" applyProtection="0">
      <alignment vertical="center"/>
    </xf>
    <xf numFmtId="0" fontId="23" fillId="24" borderId="0" applyNumberFormat="0" applyBorder="0" applyAlignment="0" applyProtection="0">
      <alignment vertical="center"/>
    </xf>
    <xf numFmtId="0" fontId="23" fillId="18" borderId="0" applyNumberFormat="0" applyBorder="0" applyAlignment="0" applyProtection="0">
      <alignment vertical="center"/>
    </xf>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23" fillId="8" borderId="0" applyNumberFormat="0" applyBorder="0" applyAlignment="0" applyProtection="0">
      <alignment vertical="center"/>
    </xf>
    <xf numFmtId="0" fontId="23" fillId="33" borderId="0" applyNumberFormat="0" applyBorder="0" applyAlignment="0" applyProtection="0">
      <alignment vertical="center"/>
    </xf>
    <xf numFmtId="0" fontId="22" fillId="4" borderId="0" applyNumberFormat="0" applyBorder="0" applyAlignment="0" applyProtection="0">
      <alignment vertical="center"/>
    </xf>
    <xf numFmtId="0" fontId="23" fillId="16"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3" fillId="34" borderId="0" applyNumberFormat="0" applyBorder="0" applyAlignment="0" applyProtection="0">
      <alignment vertical="center"/>
    </xf>
    <xf numFmtId="0" fontId="22" fillId="11" borderId="0" applyNumberFormat="0" applyBorder="0" applyAlignment="0" applyProtection="0">
      <alignment vertical="center"/>
    </xf>
    <xf numFmtId="0" fontId="2" fillId="0" borderId="0">
      <alignment vertical="center"/>
    </xf>
  </cellStyleXfs>
  <cellXfs count="67">
    <xf numFmtId="0" fontId="0" fillId="0" borderId="0" xfId="0" applyProtection="1">
      <protection locked="0"/>
    </xf>
    <xf numFmtId="0" fontId="1" fillId="0" borderId="0" xfId="0" applyNumberFormat="1" applyFont="1" applyAlignment="1" applyProtection="1">
      <alignment horizontal="center" vertical="center"/>
      <protection locked="0"/>
    </xf>
    <xf numFmtId="0" fontId="2" fillId="0" borderId="0" xfId="0" applyNumberFormat="1" applyFont="1" applyAlignment="1" applyProtection="1">
      <alignment horizontal="left" vertical="center"/>
      <protection locked="0"/>
    </xf>
    <xf numFmtId="0" fontId="3" fillId="0" borderId="0" xfId="49" applyFont="1" applyAlignment="1" applyProtection="1">
      <alignment vertical="center" wrapText="1"/>
      <protection locked="0"/>
    </xf>
    <xf numFmtId="0" fontId="2" fillId="0" borderId="0" xfId="49" applyFont="1" applyAlignment="1" applyProtection="1">
      <alignment vertical="center" wrapText="1"/>
      <protection locked="0"/>
    </xf>
    <xf numFmtId="0" fontId="2" fillId="0" borderId="0" xfId="49" applyFont="1" applyAlignment="1" applyProtection="1">
      <alignment horizontal="left" vertical="center" wrapText="1" indent="2"/>
      <protection locked="0"/>
    </xf>
    <xf numFmtId="0" fontId="2" fillId="0" borderId="0" xfId="0" applyFont="1" applyAlignment="1" applyProtection="1">
      <alignment horizontal="right" vertical="center"/>
      <protection locked="0"/>
    </xf>
    <xf numFmtId="0"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177" fontId="4" fillId="0" borderId="1" xfId="0" applyNumberFormat="1" applyFont="1" applyBorder="1" applyAlignment="1" applyProtection="1">
      <alignment horizontal="right" vertical="center"/>
      <protection locked="0"/>
    </xf>
    <xf numFmtId="177" fontId="5" fillId="0" borderId="1" xfId="0" applyNumberFormat="1" applyFont="1" applyBorder="1" applyAlignment="1" applyProtection="1">
      <alignment horizontal="right" vertical="center"/>
      <protection locked="0"/>
    </xf>
    <xf numFmtId="0" fontId="6" fillId="0" borderId="1" xfId="0" applyFont="1" applyBorder="1" applyAlignment="1" applyProtection="1">
      <alignment horizontal="left" vertical="center"/>
      <protection locked="0"/>
    </xf>
    <xf numFmtId="177" fontId="4" fillId="0" borderId="1" xfId="0" applyNumberFormat="1" applyFont="1" applyBorder="1" applyAlignment="1" applyProtection="1">
      <alignment horizontal="right" vertical="center" wrapText="1"/>
      <protection locked="0"/>
    </xf>
    <xf numFmtId="177" fontId="5" fillId="3" borderId="1" xfId="0" applyNumberFormat="1" applyFont="1" applyFill="1" applyBorder="1" applyAlignment="1" applyProtection="1">
      <alignment horizontal="right" vertical="center" wrapText="1"/>
      <protection locked="0"/>
    </xf>
    <xf numFmtId="177" fontId="2" fillId="0" borderId="1" xfId="0" applyNumberFormat="1" applyFont="1" applyBorder="1" applyAlignment="1" applyProtection="1">
      <alignment horizontal="right" vertical="center" wrapText="1"/>
      <protection locked="0"/>
    </xf>
    <xf numFmtId="0" fontId="7"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2" fillId="0" borderId="0" xfId="0" applyNumberFormat="1" applyFont="1" applyAlignment="1" applyProtection="1">
      <alignment horizontal="right" vertical="center"/>
      <protection locked="0"/>
    </xf>
    <xf numFmtId="0" fontId="2" fillId="0" borderId="0" xfId="0" applyNumberFormat="1" applyFont="1" applyAlignment="1" applyProtection="1">
      <alignment horizontal="center" vertical="center"/>
      <protection locked="0"/>
    </xf>
    <xf numFmtId="0" fontId="2" fillId="2" borderId="2" xfId="0" applyNumberFormat="1" applyFont="1" applyFill="1" applyBorder="1" applyAlignment="1" applyProtection="1">
      <alignment horizontal="center" vertical="center" wrapText="1"/>
      <protection locked="0"/>
    </xf>
    <xf numFmtId="176" fontId="6" fillId="0" borderId="0" xfId="0" applyNumberFormat="1" applyFont="1" applyAlignment="1" applyProtection="1">
      <alignment horizontal="left" vertical="center"/>
      <protection locked="0"/>
    </xf>
    <xf numFmtId="0" fontId="2" fillId="0" borderId="1" xfId="0" applyNumberFormat="1" applyFont="1" applyBorder="1" applyAlignment="1" applyProtection="1">
      <alignment horizontal="center" vertical="center"/>
      <protection locked="0"/>
    </xf>
    <xf numFmtId="0" fontId="2" fillId="0" borderId="1" xfId="0" applyNumberFormat="1" applyFont="1" applyBorder="1" applyAlignment="1" applyProtection="1">
      <alignment horizontal="left" vertical="center" wrapText="1"/>
      <protection locked="0"/>
    </xf>
    <xf numFmtId="1" fontId="2" fillId="0" borderId="1" xfId="0" applyNumberFormat="1" applyFont="1" applyBorder="1" applyAlignment="1" applyProtection="1">
      <alignment horizontal="center" vertical="center"/>
      <protection locked="0"/>
    </xf>
    <xf numFmtId="178" fontId="2" fillId="0" borderId="1" xfId="0" applyNumberFormat="1" applyFont="1" applyBorder="1" applyAlignment="1" applyProtection="1">
      <alignment horizontal="right" vertical="center"/>
      <protection locked="0"/>
    </xf>
    <xf numFmtId="0" fontId="2" fillId="0" borderId="2" xfId="0" applyNumberFormat="1" applyFont="1" applyBorder="1" applyAlignment="1" applyProtection="1">
      <alignment horizontal="center" vertical="center"/>
      <protection locked="0"/>
    </xf>
    <xf numFmtId="0" fontId="2" fillId="3" borderId="0" xfId="0" applyNumberFormat="1" applyFont="1" applyFill="1" applyAlignment="1" applyProtection="1">
      <alignment horizontal="right" vertical="center"/>
      <protection locked="0"/>
    </xf>
    <xf numFmtId="0" fontId="2" fillId="0" borderId="0" xfId="0" applyFont="1" applyAlignment="1" applyProtection="1">
      <alignment horizontal="left" vertical="center"/>
      <protection locked="0"/>
    </xf>
    <xf numFmtId="0" fontId="2" fillId="2" borderId="1" xfId="0" applyNumberFormat="1" applyFont="1" applyFill="1" applyBorder="1" applyAlignment="1" applyProtection="1">
      <alignment horizontal="center" vertical="center"/>
      <protection locked="0"/>
    </xf>
    <xf numFmtId="0" fontId="2" fillId="2" borderId="3" xfId="0" applyNumberFormat="1" applyFont="1" applyFill="1" applyBorder="1" applyAlignment="1" applyProtection="1">
      <alignment horizontal="center" vertical="center"/>
      <protection locked="0"/>
    </xf>
    <xf numFmtId="176" fontId="2" fillId="0" borderId="0" xfId="0" applyNumberFormat="1" applyFont="1" applyAlignment="1" applyProtection="1">
      <alignment horizontal="right" vertical="center"/>
      <protection locked="0"/>
    </xf>
    <xf numFmtId="0" fontId="2" fillId="0" borderId="1" xfId="0" applyNumberFormat="1" applyFont="1" applyBorder="1" applyAlignment="1" applyProtection="1">
      <alignment horizontal="center" vertical="center" wrapText="1"/>
      <protection locked="0"/>
    </xf>
    <xf numFmtId="178" fontId="2" fillId="0" borderId="1" xfId="0" applyNumberFormat="1" applyFont="1" applyBorder="1" applyAlignment="1" applyProtection="1">
      <alignment horizontal="right" vertical="center" wrapText="1"/>
      <protection locked="0"/>
    </xf>
    <xf numFmtId="0" fontId="2" fillId="2" borderId="2" xfId="0" applyNumberFormat="1" applyFont="1" applyFill="1" applyBorder="1" applyAlignment="1" applyProtection="1">
      <alignment horizontal="center" vertical="center"/>
      <protection locked="0"/>
    </xf>
    <xf numFmtId="0" fontId="2" fillId="2" borderId="3" xfId="0" applyNumberFormat="1" applyFont="1" applyFill="1" applyBorder="1" applyAlignment="1" applyProtection="1">
      <alignment horizontal="center" vertical="center" wrapText="1"/>
      <protection locked="0"/>
    </xf>
    <xf numFmtId="0" fontId="6" fillId="0" borderId="0" xfId="0" applyFont="1" applyProtection="1">
      <protection locked="0"/>
    </xf>
    <xf numFmtId="49" fontId="2" fillId="0" borderId="0" xfId="0" applyNumberFormat="1" applyFont="1" applyAlignment="1" applyProtection="1">
      <alignment horizontal="left" vertical="center"/>
      <protection locked="0"/>
    </xf>
    <xf numFmtId="0" fontId="4" fillId="0" borderId="0" xfId="0" applyNumberFormat="1" applyFont="1" applyAlignment="1" applyProtection="1">
      <alignment horizontal="left" vertical="center"/>
      <protection locked="0"/>
    </xf>
    <xf numFmtId="176" fontId="2" fillId="0" borderId="1" xfId="0" applyNumberFormat="1" applyFont="1" applyBorder="1" applyAlignment="1" applyProtection="1">
      <alignment horizontal="right" vertical="center"/>
      <protection locked="0"/>
    </xf>
    <xf numFmtId="176" fontId="2" fillId="0" borderId="0" xfId="0" applyNumberFormat="1" applyFont="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6" fillId="0" borderId="0" xfId="0" applyNumberFormat="1" applyFont="1" applyAlignment="1" applyProtection="1">
      <alignment horizontal="left" vertical="center"/>
      <protection locked="0"/>
    </xf>
    <xf numFmtId="178" fontId="8" fillId="0" borderId="1" xfId="0" applyNumberFormat="1" applyFont="1" applyBorder="1" applyAlignment="1" applyProtection="1">
      <alignment horizontal="right" vertical="center"/>
      <protection locked="0"/>
    </xf>
    <xf numFmtId="49" fontId="2" fillId="0" borderId="1" xfId="0" applyNumberFormat="1" applyFont="1" applyBorder="1" applyAlignment="1" applyProtection="1">
      <alignment horizontal="left" vertical="center" wrapText="1"/>
      <protection locked="0"/>
    </xf>
    <xf numFmtId="178" fontId="8" fillId="0" borderId="1" xfId="0" applyNumberFormat="1" applyFont="1" applyBorder="1" applyAlignment="1" applyProtection="1">
      <alignment horizontal="right" vertical="center" wrapText="1"/>
      <protection locked="0"/>
    </xf>
    <xf numFmtId="49" fontId="1" fillId="0" borderId="0" xfId="0" applyNumberFormat="1" applyFont="1" applyAlignment="1" applyProtection="1">
      <alignment horizontal="center" vertical="center"/>
      <protection locked="0"/>
    </xf>
    <xf numFmtId="0" fontId="3" fillId="0" borderId="0" xfId="49" applyFont="1" applyProtection="1">
      <alignment vertical="center"/>
      <protection locked="0"/>
    </xf>
    <xf numFmtId="0" fontId="2" fillId="0" borderId="0" xfId="0" applyNumberFormat="1" applyFont="1" applyAlignment="1" applyProtection="1">
      <alignment horizontal="left" vertical="top" wrapText="1"/>
      <protection locked="0"/>
    </xf>
    <xf numFmtId="0" fontId="1"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2" fillId="0" borderId="0" xfId="0" applyFont="1" applyAlignment="1" applyProtection="1">
      <alignment horizontal="left" vertical="top" wrapText="1"/>
      <protection locked="0"/>
    </xf>
    <xf numFmtId="0" fontId="9" fillId="0" borderId="0" xfId="0" applyNumberFormat="1" applyFont="1" applyAlignment="1" applyProtection="1">
      <alignment horizontal="center" vertical="center"/>
      <protection locked="0"/>
    </xf>
    <xf numFmtId="0" fontId="10"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left" vertical="center"/>
      <protection locked="0"/>
    </xf>
    <xf numFmtId="0" fontId="12" fillId="0" borderId="0" xfId="0" applyNumberFormat="1" applyFont="1" applyAlignment="1" applyProtection="1">
      <alignment horizontal="left" vertical="center"/>
      <protection locked="0"/>
    </xf>
    <xf numFmtId="0" fontId="13" fillId="0" borderId="0" xfId="0" applyNumberFormat="1" applyFont="1" applyAlignment="1" applyProtection="1">
      <alignment horizontal="right" vertical="center"/>
      <protection locked="0"/>
    </xf>
    <xf numFmtId="0" fontId="14" fillId="0" borderId="0" xfId="0" applyNumberFormat="1" applyFont="1" applyAlignment="1" applyProtection="1">
      <alignment horizontal="center" vertical="center"/>
      <protection locked="0"/>
    </xf>
    <xf numFmtId="0" fontId="15" fillId="0" borderId="0" xfId="0" applyNumberFormat="1" applyFont="1" applyAlignment="1" applyProtection="1">
      <alignment horizontal="center" vertical="center"/>
      <protection locked="0"/>
    </xf>
    <xf numFmtId="0" fontId="16" fillId="0" borderId="0" xfId="0" applyNumberFormat="1" applyFont="1" applyAlignment="1" applyProtection="1">
      <alignment horizontal="left" vertical="center"/>
      <protection locked="0"/>
    </xf>
    <xf numFmtId="0" fontId="17" fillId="0" borderId="0" xfId="0" applyNumberFormat="1" applyFont="1" applyAlignment="1" applyProtection="1">
      <alignment horizontal="center" vertical="center"/>
      <protection locked="0"/>
    </xf>
    <xf numFmtId="0" fontId="18" fillId="0" borderId="0" xfId="0" applyNumberFormat="1" applyFont="1" applyAlignment="1" applyProtection="1">
      <alignment horizontal="center" vertical="center"/>
      <protection locked="0"/>
    </xf>
    <xf numFmtId="0" fontId="10" fillId="0" borderId="0" xfId="0" applyNumberFormat="1" applyFont="1" applyAlignment="1" applyProtection="1">
      <alignment horizontal="left" vertical="center"/>
      <protection locked="0"/>
    </xf>
    <xf numFmtId="0" fontId="19" fillId="0" borderId="0" xfId="0" applyNumberFormat="1" applyFont="1" applyAlignment="1" applyProtection="1">
      <alignment horizontal="center" vertical="center" wrapText="1"/>
      <protection locked="0"/>
    </xf>
    <xf numFmtId="0" fontId="20" fillId="0" borderId="0" xfId="0" applyNumberFormat="1" applyFont="1" applyAlignment="1" applyProtection="1">
      <alignment horizontal="center" vertical="center"/>
      <protection locked="0"/>
    </xf>
    <xf numFmtId="0" fontId="21" fillId="0" borderId="0" xfId="0" applyNumberFormat="1" applyFont="1" applyAlignment="1" applyProtection="1">
      <alignment horizontal="lef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workbookViewId="0">
      <selection activeCell="O16" sqref="O16"/>
    </sheetView>
  </sheetViews>
  <sheetFormatPr defaultColWidth="9" defaultRowHeight="12.75"/>
  <cols>
    <col min="1" max="12" width="9.42857142857143" customWidth="1"/>
    <col min="13" max="13" width="10.2857142857143" customWidth="1"/>
  </cols>
  <sheetData>
    <row r="1" ht="18.75" customHeight="1" spans="1:13">
      <c r="A1" s="57"/>
      <c r="B1" s="57"/>
      <c r="C1" s="57"/>
      <c r="D1" s="57"/>
      <c r="E1" s="57"/>
      <c r="F1" s="57"/>
      <c r="G1" s="57"/>
      <c r="H1" s="57"/>
      <c r="I1" s="57"/>
      <c r="J1" s="57"/>
      <c r="K1" s="57"/>
      <c r="L1" s="57"/>
      <c r="M1" s="57"/>
    </row>
    <row r="2" ht="18.75" customHeight="1" spans="1:13">
      <c r="A2" s="57"/>
      <c r="B2" s="57"/>
      <c r="C2" s="57"/>
      <c r="D2" s="57"/>
      <c r="E2" s="57"/>
      <c r="F2" s="57"/>
      <c r="G2" s="57"/>
      <c r="H2" s="57"/>
      <c r="I2" s="57"/>
      <c r="J2" s="57"/>
      <c r="K2" s="57"/>
      <c r="L2" s="57"/>
      <c r="M2" s="57"/>
    </row>
    <row r="3" ht="21.75" customHeight="1" spans="1:13">
      <c r="A3" s="58"/>
      <c r="B3" s="2"/>
      <c r="C3" s="2"/>
      <c r="D3" s="2"/>
      <c r="E3" s="2"/>
      <c r="F3" s="59"/>
      <c r="G3" s="2"/>
      <c r="H3" s="2"/>
      <c r="I3" s="2"/>
      <c r="J3" s="2"/>
      <c r="K3" s="2"/>
      <c r="L3" s="2"/>
      <c r="M3" s="66"/>
    </row>
    <row r="4" ht="21.75" customHeight="1" spans="1:13">
      <c r="A4" s="60"/>
      <c r="B4" s="60"/>
      <c r="C4" s="60"/>
      <c r="D4" s="60"/>
      <c r="E4" s="60"/>
      <c r="F4" s="60"/>
      <c r="G4" s="60"/>
      <c r="H4" s="60"/>
      <c r="I4" s="60"/>
      <c r="J4" s="60"/>
      <c r="K4" s="60"/>
      <c r="L4" s="60"/>
      <c r="M4" s="60"/>
    </row>
    <row r="5" ht="46.5" customHeight="1" spans="1:13">
      <c r="A5" s="61" t="s">
        <v>0</v>
      </c>
      <c r="B5" s="61"/>
      <c r="C5" s="61"/>
      <c r="D5" s="61"/>
      <c r="E5" s="61"/>
      <c r="F5" s="61"/>
      <c r="G5" s="61"/>
      <c r="H5" s="61"/>
      <c r="I5" s="61"/>
      <c r="J5" s="61"/>
      <c r="K5" s="61"/>
      <c r="L5" s="61"/>
      <c r="M5" s="61"/>
    </row>
    <row r="6" ht="15.75" customHeight="1" spans="1:13">
      <c r="A6" s="2"/>
      <c r="B6" s="2"/>
      <c r="C6" s="2"/>
      <c r="D6" s="2"/>
      <c r="E6" s="2"/>
      <c r="F6" s="62"/>
      <c r="G6" s="2"/>
      <c r="H6" s="2"/>
      <c r="I6" s="2"/>
      <c r="J6" s="2"/>
      <c r="K6" s="2"/>
      <c r="L6" s="2"/>
      <c r="M6" s="2"/>
    </row>
    <row r="7" ht="15.75" customHeight="1" spans="1:13">
      <c r="A7" s="63"/>
      <c r="B7" s="63"/>
      <c r="C7" s="63"/>
      <c r="D7" s="63"/>
      <c r="E7" s="63"/>
      <c r="F7" s="63"/>
      <c r="G7" s="63"/>
      <c r="H7" s="63"/>
      <c r="I7" s="63"/>
      <c r="J7" s="63"/>
      <c r="K7" s="63"/>
      <c r="L7" s="63"/>
      <c r="M7" s="63"/>
    </row>
    <row r="8" ht="15.75" customHeight="1" spans="1:13">
      <c r="A8" s="2"/>
      <c r="B8" s="2"/>
      <c r="C8" s="2"/>
      <c r="D8" s="2"/>
      <c r="E8" s="2"/>
      <c r="F8" s="62"/>
      <c r="G8" s="2"/>
      <c r="H8" s="2"/>
      <c r="I8" s="2"/>
      <c r="J8" s="2"/>
      <c r="K8" s="2"/>
      <c r="L8" s="2"/>
      <c r="M8" s="2"/>
    </row>
    <row r="9" ht="15.75" customHeight="1" spans="1:13">
      <c r="A9" s="2"/>
      <c r="B9" s="2"/>
      <c r="C9" s="2"/>
      <c r="D9" s="2"/>
      <c r="E9" s="2"/>
      <c r="F9" s="62"/>
      <c r="G9" s="2"/>
      <c r="H9" s="2"/>
      <c r="I9" s="2"/>
      <c r="J9" s="2"/>
      <c r="K9" s="2"/>
      <c r="L9" s="2"/>
      <c r="M9" s="2"/>
    </row>
    <row r="10" ht="15.75" customHeight="1" spans="1:13">
      <c r="A10" s="64" t="s">
        <v>1</v>
      </c>
      <c r="B10" s="64"/>
      <c r="C10" s="64"/>
      <c r="D10" s="64"/>
      <c r="E10" s="64"/>
      <c r="F10" s="64"/>
      <c r="G10" s="64"/>
      <c r="H10" s="64"/>
      <c r="I10" s="64"/>
      <c r="J10" s="64"/>
      <c r="K10" s="64"/>
      <c r="L10" s="64"/>
      <c r="M10" s="64"/>
    </row>
    <row r="11" ht="22.5" customHeight="1" spans="1:13">
      <c r="A11" s="64"/>
      <c r="B11" s="64"/>
      <c r="C11" s="64"/>
      <c r="D11" s="64"/>
      <c r="E11" s="64"/>
      <c r="F11" s="64"/>
      <c r="G11" s="64"/>
      <c r="H11" s="64"/>
      <c r="I11" s="64"/>
      <c r="J11" s="64"/>
      <c r="K11" s="64"/>
      <c r="L11" s="64"/>
      <c r="M11" s="64"/>
    </row>
    <row r="12" ht="22.5" customHeight="1" spans="1:13">
      <c r="A12" s="64"/>
      <c r="B12" s="64"/>
      <c r="C12" s="64"/>
      <c r="D12" s="64"/>
      <c r="E12" s="64"/>
      <c r="F12" s="64"/>
      <c r="G12" s="64"/>
      <c r="H12" s="64"/>
      <c r="I12" s="64"/>
      <c r="J12" s="64"/>
      <c r="K12" s="64"/>
      <c r="L12" s="64"/>
      <c r="M12" s="64"/>
    </row>
    <row r="13" ht="18.75" customHeight="1" spans="1:13">
      <c r="A13" s="2"/>
      <c r="B13" s="2"/>
      <c r="C13" s="2"/>
      <c r="D13" s="2"/>
      <c r="E13" s="2"/>
      <c r="F13" s="2"/>
      <c r="G13" s="2"/>
      <c r="H13" s="2"/>
      <c r="I13" s="2"/>
      <c r="J13" s="2"/>
      <c r="K13" s="2"/>
      <c r="L13" s="2"/>
      <c r="M13" s="2"/>
    </row>
    <row r="14" ht="18.75" customHeight="1" spans="1:13">
      <c r="A14" s="2"/>
      <c r="B14" s="2"/>
      <c r="C14" s="2"/>
      <c r="D14" s="2"/>
      <c r="E14" s="2"/>
      <c r="F14" s="2"/>
      <c r="G14" s="2"/>
      <c r="H14" s="2"/>
      <c r="I14" s="2"/>
      <c r="J14" s="2"/>
      <c r="K14" s="2"/>
      <c r="L14" s="2"/>
      <c r="M14" s="2"/>
    </row>
    <row r="15" ht="18.75" customHeight="1" spans="1:13">
      <c r="A15" s="2"/>
      <c r="B15" s="2"/>
      <c r="C15" s="2"/>
      <c r="D15" s="2"/>
      <c r="E15" s="2"/>
      <c r="F15" s="2"/>
      <c r="G15" s="2"/>
      <c r="H15" s="2"/>
      <c r="I15" s="2"/>
      <c r="J15" s="2"/>
      <c r="K15" s="2"/>
      <c r="L15" s="2"/>
      <c r="M15" s="2"/>
    </row>
    <row r="16" ht="18.75" customHeight="1" spans="1:13">
      <c r="A16" s="2"/>
      <c r="B16" s="2"/>
      <c r="C16" s="2"/>
      <c r="D16" s="2"/>
      <c r="E16" s="2"/>
      <c r="F16" s="2"/>
      <c r="G16" s="2"/>
      <c r="H16" s="2"/>
      <c r="I16" s="2"/>
      <c r="J16" s="2"/>
      <c r="K16" s="2"/>
      <c r="L16" s="2"/>
      <c r="M16" s="2"/>
    </row>
    <row r="17" ht="18.75" customHeight="1" spans="1:13">
      <c r="A17" s="2"/>
      <c r="B17" s="2"/>
      <c r="C17" s="2"/>
      <c r="D17" s="2"/>
      <c r="E17" s="2"/>
      <c r="F17" s="2"/>
      <c r="G17" s="2"/>
      <c r="H17" s="2"/>
      <c r="I17" s="2"/>
      <c r="J17" s="2"/>
      <c r="K17" s="2"/>
      <c r="L17" s="2"/>
      <c r="M17" s="2"/>
    </row>
    <row r="18" ht="18.75" customHeight="1" spans="1:13">
      <c r="A18" s="2"/>
      <c r="B18" s="2"/>
      <c r="C18" s="2"/>
      <c r="D18" s="2"/>
      <c r="E18" s="2"/>
      <c r="F18" s="2"/>
      <c r="G18" s="2"/>
      <c r="H18" s="2"/>
      <c r="I18" s="2"/>
      <c r="J18" s="2"/>
      <c r="K18" s="2"/>
      <c r="L18" s="2"/>
      <c r="M18" s="2"/>
    </row>
    <row r="19" ht="18.75" customHeight="1" spans="1:13">
      <c r="A19" s="2"/>
      <c r="B19" s="2"/>
      <c r="C19" s="2"/>
      <c r="D19" s="2"/>
      <c r="E19" s="2"/>
      <c r="F19" s="2"/>
      <c r="G19" s="2"/>
      <c r="H19" s="2"/>
      <c r="I19" s="2"/>
      <c r="J19" s="2"/>
      <c r="K19" s="2"/>
      <c r="L19" s="2"/>
      <c r="M19" s="2"/>
    </row>
    <row r="20" ht="22.5" customHeight="1" spans="1:13">
      <c r="A20" s="54"/>
      <c r="B20" s="54"/>
      <c r="C20" s="54"/>
      <c r="D20" s="54"/>
      <c r="E20" s="54"/>
      <c r="F20" s="54"/>
      <c r="G20" s="54"/>
      <c r="H20" s="54"/>
      <c r="I20" s="54"/>
      <c r="J20" s="54"/>
      <c r="K20" s="54"/>
      <c r="L20" s="54"/>
      <c r="M20" s="54"/>
    </row>
    <row r="21" ht="22.5" customHeight="1" spans="1:13">
      <c r="A21" s="65"/>
      <c r="B21" s="65"/>
      <c r="C21" s="65"/>
      <c r="D21" s="65"/>
      <c r="E21" s="65"/>
      <c r="F21" s="65"/>
      <c r="G21" s="65"/>
      <c r="H21" s="65"/>
      <c r="I21" s="65"/>
      <c r="J21" s="65"/>
      <c r="K21" s="65"/>
      <c r="L21" s="65"/>
      <c r="M21" s="65"/>
    </row>
  </sheetData>
  <sheetProtection password="CC3D" sheet="1"/>
  <mergeCells count="6">
    <mergeCell ref="A1:M1"/>
    <mergeCell ref="A2:M2"/>
    <mergeCell ref="A5:M5"/>
    <mergeCell ref="A20:M20"/>
    <mergeCell ref="A21:M21"/>
    <mergeCell ref="A10:M12"/>
  </mergeCells>
  <pageMargins left="0.79" right="0.79" top="0.79" bottom="0.79"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C16" sqref="C16"/>
    </sheetView>
  </sheetViews>
  <sheetFormatPr defaultColWidth="9" defaultRowHeight="12.75" outlineLevelCol="6"/>
  <cols>
    <col min="1" max="1" width="23" customWidth="1"/>
    <col min="2" max="2" width="20" customWidth="1"/>
    <col min="3" max="3" width="26.2857142857143" customWidth="1"/>
    <col min="4" max="4" width="20.8571428571429" customWidth="1"/>
    <col min="5" max="5" width="18.4285714285714" customWidth="1"/>
    <col min="6" max="6" width="16.2857142857143" customWidth="1"/>
    <col min="7" max="7" width="19.1428571428571" customWidth="1"/>
  </cols>
  <sheetData>
    <row r="1" ht="18" customHeight="1" spans="1:7">
      <c r="A1" s="43"/>
      <c r="B1" s="43"/>
      <c r="C1" s="43"/>
      <c r="D1" s="43"/>
      <c r="E1" s="43"/>
      <c r="F1" s="18"/>
      <c r="G1" s="18" t="s">
        <v>120</v>
      </c>
    </row>
    <row r="2" ht="24" customHeight="1" spans="1:7">
      <c r="A2" s="1" t="s">
        <v>121</v>
      </c>
      <c r="B2" s="1"/>
      <c r="C2" s="1"/>
      <c r="D2" s="1"/>
      <c r="E2" s="1"/>
      <c r="F2" s="1"/>
      <c r="G2" s="1"/>
    </row>
    <row r="4" ht="24" customHeight="1" spans="1:7">
      <c r="A4" s="2" t="s">
        <v>52</v>
      </c>
      <c r="B4" s="2"/>
      <c r="C4" s="2"/>
      <c r="D4" s="2"/>
      <c r="E4" s="2"/>
      <c r="F4" s="2"/>
      <c r="G4" s="18" t="s">
        <v>53</v>
      </c>
    </row>
    <row r="6" ht="24" customHeight="1" spans="1:7">
      <c r="A6" s="29" t="s">
        <v>81</v>
      </c>
      <c r="B6" s="29"/>
      <c r="C6" s="29" t="s">
        <v>122</v>
      </c>
      <c r="D6" s="29"/>
      <c r="E6" s="29"/>
      <c r="F6" s="29"/>
      <c r="G6" s="29"/>
    </row>
    <row r="7" ht="24" customHeight="1" spans="1:7">
      <c r="A7" s="7" t="s">
        <v>56</v>
      </c>
      <c r="B7" s="7" t="s">
        <v>57</v>
      </c>
      <c r="C7" s="7" t="s">
        <v>56</v>
      </c>
      <c r="D7" s="7" t="s">
        <v>58</v>
      </c>
      <c r="E7" s="29" t="s">
        <v>123</v>
      </c>
      <c r="F7" s="29" t="s">
        <v>124</v>
      </c>
      <c r="G7" s="29" t="s">
        <v>125</v>
      </c>
    </row>
    <row r="8" hidden="1" customHeight="1" spans="1:7">
      <c r="A8" s="41"/>
      <c r="B8" s="25">
        <f>SUM(B9:B12)</f>
        <v>65941403</v>
      </c>
      <c r="C8" s="41"/>
      <c r="D8" s="44">
        <f>SUM(E8,F8,G8)</f>
        <v>65941403</v>
      </c>
      <c r="E8" s="44">
        <f>SUM(E9:E12)</f>
        <v>65941403</v>
      </c>
      <c r="F8" s="44">
        <f>SUM(F9:F12)</f>
        <v>0</v>
      </c>
      <c r="G8" s="44">
        <f>SUM(G9:G12)</f>
        <v>0</v>
      </c>
    </row>
    <row r="9" ht="24" customHeight="1" spans="1:7">
      <c r="A9" s="45" t="s">
        <v>126</v>
      </c>
      <c r="B9" s="33">
        <v>65941403</v>
      </c>
      <c r="C9" s="23" t="s">
        <v>64</v>
      </c>
      <c r="D9" s="46">
        <f>SUM(E9,F9,G9)</f>
        <v>46632883</v>
      </c>
      <c r="E9" s="46">
        <v>46632883</v>
      </c>
      <c r="F9" s="46">
        <v>0</v>
      </c>
      <c r="G9" s="46">
        <v>0</v>
      </c>
    </row>
    <row r="10" ht="24" customHeight="1" spans="1:7">
      <c r="A10" s="45" t="s">
        <v>127</v>
      </c>
      <c r="B10" s="33"/>
      <c r="C10" s="23" t="s">
        <v>66</v>
      </c>
      <c r="D10" s="46">
        <f>SUM(E10,F10,G10)</f>
        <v>12679520</v>
      </c>
      <c r="E10" s="46">
        <v>12679520</v>
      </c>
      <c r="F10" s="46">
        <v>0</v>
      </c>
      <c r="G10" s="46">
        <v>0</v>
      </c>
    </row>
    <row r="11" ht="32" customHeight="1" spans="1:7">
      <c r="A11" s="45" t="s">
        <v>128</v>
      </c>
      <c r="B11" s="33"/>
      <c r="C11" s="23" t="s">
        <v>68</v>
      </c>
      <c r="D11" s="46">
        <f>SUM(E11,F11,G11)</f>
        <v>4309000</v>
      </c>
      <c r="E11" s="46">
        <v>4309000</v>
      </c>
      <c r="F11" s="46">
        <v>0</v>
      </c>
      <c r="G11" s="46">
        <v>0</v>
      </c>
    </row>
    <row r="12" ht="24" customHeight="1" spans="1:7">
      <c r="A12" s="45"/>
      <c r="B12" s="33"/>
      <c r="C12" s="23" t="s">
        <v>70</v>
      </c>
      <c r="D12" s="46">
        <f>SUM(E12,F12,G12)</f>
        <v>2320000</v>
      </c>
      <c r="E12" s="46">
        <v>2320000</v>
      </c>
      <c r="F12" s="46">
        <v>0</v>
      </c>
      <c r="G12" s="46">
        <v>0</v>
      </c>
    </row>
    <row r="13" ht="24" customHeight="1" spans="1:7">
      <c r="A13" s="32" t="s">
        <v>74</v>
      </c>
      <c r="B13" s="33">
        <f>B8</f>
        <v>65941403</v>
      </c>
      <c r="C13" s="32" t="s">
        <v>75</v>
      </c>
      <c r="D13" s="46">
        <f>D8</f>
        <v>65941403</v>
      </c>
      <c r="E13" s="46">
        <f>E8</f>
        <v>65941403</v>
      </c>
      <c r="F13" s="46">
        <f>F8</f>
        <v>0</v>
      </c>
      <c r="G13" s="46">
        <f>G8</f>
        <v>0</v>
      </c>
    </row>
  </sheetData>
  <mergeCells count="4">
    <mergeCell ref="A2:G2"/>
    <mergeCell ref="A4:F4"/>
    <mergeCell ref="A6:B6"/>
    <mergeCell ref="C6:G6"/>
  </mergeCells>
  <pageMargins left="0.79" right="0.79" top="0.79" bottom="0.79"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selection activeCell="A1" sqref="A1"/>
    </sheetView>
  </sheetViews>
  <sheetFormatPr defaultColWidth="9" defaultRowHeight="12.75" outlineLevelCol="7"/>
  <cols>
    <col min="1" max="3" width="5" customWidth="1"/>
    <col min="4" max="4" width="53.4285714285714" customWidth="1"/>
    <col min="5" max="5" width="19" customWidth="1"/>
    <col min="6" max="6" width="16.4285714285714" customWidth="1"/>
    <col min="7" max="7" width="17.1428571428571" customWidth="1"/>
    <col min="8" max="8" width="20" customWidth="1"/>
  </cols>
  <sheetData>
    <row r="1" ht="18" customHeight="1" spans="1:8">
      <c r="A1" s="2"/>
      <c r="B1" s="2"/>
      <c r="C1" s="2"/>
      <c r="D1" s="2"/>
      <c r="E1" s="18"/>
      <c r="F1" s="18"/>
      <c r="G1" s="18"/>
      <c r="H1" s="18" t="s">
        <v>129</v>
      </c>
    </row>
    <row r="2" ht="22.5" customHeight="1" spans="1:8">
      <c r="A2" s="1" t="s">
        <v>130</v>
      </c>
      <c r="B2" s="1"/>
      <c r="C2" s="1"/>
      <c r="D2" s="1"/>
      <c r="E2" s="1"/>
      <c r="F2" s="1"/>
      <c r="G2" s="1"/>
      <c r="H2" s="1"/>
    </row>
    <row r="4" ht="24" customHeight="1" spans="1:8">
      <c r="A4" s="2" t="s">
        <v>52</v>
      </c>
      <c r="B4" s="2"/>
      <c r="C4" s="2"/>
      <c r="D4" s="2"/>
      <c r="E4" s="2"/>
      <c r="F4" s="2"/>
      <c r="G4" s="2"/>
      <c r="H4" s="18" t="s">
        <v>53</v>
      </c>
    </row>
    <row r="6" ht="24" customHeight="1" spans="1:8">
      <c r="A6" s="29" t="s">
        <v>56</v>
      </c>
      <c r="B6" s="29"/>
      <c r="C6" s="29"/>
      <c r="D6" s="29"/>
      <c r="E6" s="29" t="s">
        <v>122</v>
      </c>
      <c r="F6" s="29"/>
      <c r="G6" s="29"/>
      <c r="H6" s="29"/>
    </row>
    <row r="7" ht="24" customHeight="1" spans="1:8">
      <c r="A7" s="20" t="s">
        <v>79</v>
      </c>
      <c r="B7" s="20"/>
      <c r="C7" s="20"/>
      <c r="D7" s="29" t="s">
        <v>80</v>
      </c>
      <c r="E7" s="29" t="s">
        <v>58</v>
      </c>
      <c r="F7" s="7" t="s">
        <v>59</v>
      </c>
      <c r="G7" s="7"/>
      <c r="H7" s="29" t="s">
        <v>60</v>
      </c>
    </row>
    <row r="8" ht="24" customHeight="1" spans="1:8">
      <c r="A8" s="7" t="s">
        <v>85</v>
      </c>
      <c r="B8" s="7" t="s">
        <v>86</v>
      </c>
      <c r="C8" s="7" t="s">
        <v>87</v>
      </c>
      <c r="D8" s="29"/>
      <c r="E8" s="29"/>
      <c r="F8" s="7" t="s">
        <v>61</v>
      </c>
      <c r="G8" s="7" t="s">
        <v>62</v>
      </c>
      <c r="H8" s="29"/>
    </row>
    <row r="9" ht="24" customHeight="1" spans="1:8">
      <c r="A9" s="41" t="s">
        <v>88</v>
      </c>
      <c r="B9" s="41" t="s">
        <v>3</v>
      </c>
      <c r="C9" s="41" t="s">
        <v>3</v>
      </c>
      <c r="D9" s="41" t="s">
        <v>89</v>
      </c>
      <c r="E9" s="25">
        <f t="shared" ref="E9:E26" si="0">SUM(F9,G9,H9)</f>
        <v>46632883</v>
      </c>
      <c r="F9" s="25">
        <v>33540437</v>
      </c>
      <c r="G9" s="25">
        <v>3323128</v>
      </c>
      <c r="H9" s="25">
        <v>9769318</v>
      </c>
    </row>
    <row r="10" ht="24" customHeight="1" spans="1:8">
      <c r="A10" s="41" t="s">
        <v>88</v>
      </c>
      <c r="B10" s="41" t="s">
        <v>90</v>
      </c>
      <c r="C10" s="41" t="s">
        <v>3</v>
      </c>
      <c r="D10" s="41" t="s">
        <v>91</v>
      </c>
      <c r="E10" s="25">
        <f t="shared" si="0"/>
        <v>44927598</v>
      </c>
      <c r="F10" s="25">
        <v>33540437</v>
      </c>
      <c r="G10" s="25">
        <v>3323128</v>
      </c>
      <c r="H10" s="25">
        <v>8064033</v>
      </c>
    </row>
    <row r="11" ht="24" customHeight="1" spans="1:8">
      <c r="A11" s="41" t="s">
        <v>88</v>
      </c>
      <c r="B11" s="41" t="s">
        <v>90</v>
      </c>
      <c r="C11" s="41" t="s">
        <v>92</v>
      </c>
      <c r="D11" s="41" t="s">
        <v>93</v>
      </c>
      <c r="E11" s="25">
        <f t="shared" si="0"/>
        <v>44927598</v>
      </c>
      <c r="F11" s="25">
        <v>33540437</v>
      </c>
      <c r="G11" s="25">
        <v>3323128</v>
      </c>
      <c r="H11" s="25">
        <v>8064033</v>
      </c>
    </row>
    <row r="12" ht="24" customHeight="1" spans="1:8">
      <c r="A12" s="41" t="s">
        <v>88</v>
      </c>
      <c r="B12" s="41" t="s">
        <v>94</v>
      </c>
      <c r="C12" s="41" t="s">
        <v>3</v>
      </c>
      <c r="D12" s="41" t="s">
        <v>95</v>
      </c>
      <c r="E12" s="25">
        <f t="shared" si="0"/>
        <v>1705285</v>
      </c>
      <c r="F12" s="25">
        <v>0</v>
      </c>
      <c r="G12" s="25">
        <v>0</v>
      </c>
      <c r="H12" s="25">
        <v>1705285</v>
      </c>
    </row>
    <row r="13" ht="24" customHeight="1" spans="1:8">
      <c r="A13" s="41" t="s">
        <v>88</v>
      </c>
      <c r="B13" s="41" t="s">
        <v>94</v>
      </c>
      <c r="C13" s="41" t="s">
        <v>92</v>
      </c>
      <c r="D13" s="41" t="s">
        <v>96</v>
      </c>
      <c r="E13" s="25">
        <f t="shared" si="0"/>
        <v>1705285</v>
      </c>
      <c r="F13" s="25">
        <v>0</v>
      </c>
      <c r="G13" s="25">
        <v>0</v>
      </c>
      <c r="H13" s="25">
        <v>1705285</v>
      </c>
    </row>
    <row r="14" ht="24" customHeight="1" spans="1:8">
      <c r="A14" s="41" t="s">
        <v>97</v>
      </c>
      <c r="B14" s="41" t="s">
        <v>3</v>
      </c>
      <c r="C14" s="41" t="s">
        <v>3</v>
      </c>
      <c r="D14" s="41" t="s">
        <v>98</v>
      </c>
      <c r="E14" s="25">
        <f t="shared" si="0"/>
        <v>12679520</v>
      </c>
      <c r="F14" s="25">
        <v>11846920</v>
      </c>
      <c r="G14" s="25">
        <v>832600</v>
      </c>
      <c r="H14" s="25">
        <v>0</v>
      </c>
    </row>
    <row r="15" ht="24" customHeight="1" spans="1:8">
      <c r="A15" s="41" t="s">
        <v>97</v>
      </c>
      <c r="B15" s="41" t="s">
        <v>99</v>
      </c>
      <c r="C15" s="41" t="s">
        <v>3</v>
      </c>
      <c r="D15" s="41" t="s">
        <v>100</v>
      </c>
      <c r="E15" s="25">
        <f t="shared" si="0"/>
        <v>12679520</v>
      </c>
      <c r="F15" s="25">
        <v>11846920</v>
      </c>
      <c r="G15" s="25">
        <v>832600</v>
      </c>
      <c r="H15" s="25">
        <v>0</v>
      </c>
    </row>
    <row r="16" ht="24" customHeight="1" spans="1:8">
      <c r="A16" s="41" t="s">
        <v>97</v>
      </c>
      <c r="B16" s="41" t="s">
        <v>99</v>
      </c>
      <c r="C16" s="41" t="s">
        <v>101</v>
      </c>
      <c r="D16" s="41" t="s">
        <v>102</v>
      </c>
      <c r="E16" s="25">
        <f t="shared" si="0"/>
        <v>4668840</v>
      </c>
      <c r="F16" s="25">
        <v>3886920</v>
      </c>
      <c r="G16" s="25">
        <v>781920</v>
      </c>
      <c r="H16" s="25">
        <v>0</v>
      </c>
    </row>
    <row r="17" ht="24" customHeight="1" spans="1:8">
      <c r="A17" s="41" t="s">
        <v>97</v>
      </c>
      <c r="B17" s="41" t="s">
        <v>99</v>
      </c>
      <c r="C17" s="41" t="s">
        <v>99</v>
      </c>
      <c r="D17" s="41" t="s">
        <v>103</v>
      </c>
      <c r="E17" s="25">
        <f t="shared" si="0"/>
        <v>5310000</v>
      </c>
      <c r="F17" s="25">
        <v>5310000</v>
      </c>
      <c r="G17" s="25">
        <v>0</v>
      </c>
      <c r="H17" s="25">
        <v>0</v>
      </c>
    </row>
    <row r="18" ht="24" customHeight="1" spans="1:8">
      <c r="A18" s="41" t="s">
        <v>97</v>
      </c>
      <c r="B18" s="41" t="s">
        <v>99</v>
      </c>
      <c r="C18" s="41" t="s">
        <v>104</v>
      </c>
      <c r="D18" s="41" t="s">
        <v>105</v>
      </c>
      <c r="E18" s="25">
        <f t="shared" si="0"/>
        <v>2650000</v>
      </c>
      <c r="F18" s="25">
        <v>2650000</v>
      </c>
      <c r="G18" s="25">
        <v>0</v>
      </c>
      <c r="H18" s="25">
        <v>0</v>
      </c>
    </row>
    <row r="19" ht="24" customHeight="1" spans="1:8">
      <c r="A19" s="41" t="s">
        <v>97</v>
      </c>
      <c r="B19" s="41" t="s">
        <v>99</v>
      </c>
      <c r="C19" s="41" t="s">
        <v>92</v>
      </c>
      <c r="D19" s="41" t="s">
        <v>106</v>
      </c>
      <c r="E19" s="25">
        <f t="shared" si="0"/>
        <v>50680</v>
      </c>
      <c r="F19" s="25">
        <v>0</v>
      </c>
      <c r="G19" s="25">
        <v>50680</v>
      </c>
      <c r="H19" s="25">
        <v>0</v>
      </c>
    </row>
    <row r="20" ht="24" customHeight="1" spans="1:8">
      <c r="A20" s="41" t="s">
        <v>107</v>
      </c>
      <c r="B20" s="41" t="s">
        <v>3</v>
      </c>
      <c r="C20" s="41" t="s">
        <v>3</v>
      </c>
      <c r="D20" s="41" t="s">
        <v>108</v>
      </c>
      <c r="E20" s="25">
        <f t="shared" si="0"/>
        <v>4309000</v>
      </c>
      <c r="F20" s="25">
        <v>4309000</v>
      </c>
      <c r="G20" s="25">
        <v>0</v>
      </c>
      <c r="H20" s="25">
        <v>0</v>
      </c>
    </row>
    <row r="21" ht="24" customHeight="1" spans="1:8">
      <c r="A21" s="41" t="s">
        <v>107</v>
      </c>
      <c r="B21" s="41" t="s">
        <v>109</v>
      </c>
      <c r="C21" s="41" t="s">
        <v>3</v>
      </c>
      <c r="D21" s="41" t="s">
        <v>110</v>
      </c>
      <c r="E21" s="25">
        <f t="shared" si="0"/>
        <v>4309000</v>
      </c>
      <c r="F21" s="25">
        <v>4309000</v>
      </c>
      <c r="G21" s="25">
        <v>0</v>
      </c>
      <c r="H21" s="25">
        <v>0</v>
      </c>
    </row>
    <row r="22" ht="24" customHeight="1" spans="1:8">
      <c r="A22" s="41" t="s">
        <v>107</v>
      </c>
      <c r="B22" s="41" t="s">
        <v>109</v>
      </c>
      <c r="C22" s="41" t="s">
        <v>101</v>
      </c>
      <c r="D22" s="41" t="s">
        <v>111</v>
      </c>
      <c r="E22" s="25">
        <f t="shared" si="0"/>
        <v>4309000</v>
      </c>
      <c r="F22" s="25">
        <v>4309000</v>
      </c>
      <c r="G22" s="25">
        <v>0</v>
      </c>
      <c r="H22" s="25">
        <v>0</v>
      </c>
    </row>
    <row r="23" ht="24" customHeight="1" spans="1:8">
      <c r="A23" s="41" t="s">
        <v>112</v>
      </c>
      <c r="B23" s="41" t="s">
        <v>3</v>
      </c>
      <c r="C23" s="41" t="s">
        <v>3</v>
      </c>
      <c r="D23" s="41" t="s">
        <v>113</v>
      </c>
      <c r="E23" s="25">
        <f t="shared" si="0"/>
        <v>2320000</v>
      </c>
      <c r="F23" s="25">
        <v>2320000</v>
      </c>
      <c r="G23" s="25">
        <v>0</v>
      </c>
      <c r="H23" s="25">
        <v>0</v>
      </c>
    </row>
    <row r="24" ht="24" customHeight="1" spans="1:8">
      <c r="A24" s="41" t="s">
        <v>112</v>
      </c>
      <c r="B24" s="41" t="s">
        <v>101</v>
      </c>
      <c r="C24" s="41" t="s">
        <v>3</v>
      </c>
      <c r="D24" s="41" t="s">
        <v>114</v>
      </c>
      <c r="E24" s="25">
        <f t="shared" si="0"/>
        <v>2320000</v>
      </c>
      <c r="F24" s="25">
        <v>2320000</v>
      </c>
      <c r="G24" s="25">
        <v>0</v>
      </c>
      <c r="H24" s="25">
        <v>0</v>
      </c>
    </row>
    <row r="25" ht="24" customHeight="1" spans="1:8">
      <c r="A25" s="41" t="s">
        <v>112</v>
      </c>
      <c r="B25" s="41" t="s">
        <v>101</v>
      </c>
      <c r="C25" s="41" t="s">
        <v>115</v>
      </c>
      <c r="D25" s="41" t="s">
        <v>116</v>
      </c>
      <c r="E25" s="25">
        <f t="shared" si="0"/>
        <v>2320000</v>
      </c>
      <c r="F25" s="25">
        <v>2320000</v>
      </c>
      <c r="G25" s="25">
        <v>0</v>
      </c>
      <c r="H25" s="25">
        <v>0</v>
      </c>
    </row>
    <row r="26" ht="24" customHeight="1" spans="1:8">
      <c r="A26" s="42" t="s">
        <v>58</v>
      </c>
      <c r="B26" s="42"/>
      <c r="C26" s="42"/>
      <c r="D26" s="42"/>
      <c r="E26" s="33">
        <f t="shared" si="0"/>
        <v>65941403</v>
      </c>
      <c r="F26" s="33">
        <v>52016357</v>
      </c>
      <c r="G26" s="33">
        <v>4155728</v>
      </c>
      <c r="H26" s="33">
        <v>9769318</v>
      </c>
    </row>
  </sheetData>
  <sheetProtection password="CC3D" sheet="1"/>
  <mergeCells count="10">
    <mergeCell ref="A2:H2"/>
    <mergeCell ref="A4:G4"/>
    <mergeCell ref="A6:D6"/>
    <mergeCell ref="E6:H6"/>
    <mergeCell ref="A7:C7"/>
    <mergeCell ref="F7:G7"/>
    <mergeCell ref="A26:D26"/>
    <mergeCell ref="D7:D8"/>
    <mergeCell ref="E7:E8"/>
    <mergeCell ref="H7:H8"/>
  </mergeCells>
  <pageMargins left="0.79" right="0.79" top="0.79" bottom="0.79"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D13" sqref="D13:D14"/>
    </sheetView>
  </sheetViews>
  <sheetFormatPr defaultColWidth="9" defaultRowHeight="12.75" outlineLevelCol="6"/>
  <cols>
    <col min="1" max="3" width="7.85714285714286" customWidth="1"/>
    <col min="4" max="4" width="48.4285714285714" customWidth="1"/>
    <col min="5" max="5" width="25.5714285714286" customWidth="1"/>
    <col min="6" max="6" width="21" customWidth="1"/>
    <col min="7" max="7" width="23.4285714285714" customWidth="1"/>
  </cols>
  <sheetData>
    <row r="1" ht="18" customHeight="1" spans="1:7">
      <c r="A1" s="2"/>
      <c r="B1" s="2"/>
      <c r="C1" s="2"/>
      <c r="D1" s="2"/>
      <c r="E1" s="18"/>
      <c r="F1" s="18"/>
      <c r="G1" s="18" t="s">
        <v>131</v>
      </c>
    </row>
    <row r="2" ht="22.5" customHeight="1" spans="1:7">
      <c r="A2" s="1" t="s">
        <v>132</v>
      </c>
      <c r="B2" s="1"/>
      <c r="C2" s="1"/>
      <c r="D2" s="1"/>
      <c r="E2" s="1"/>
      <c r="F2" s="1"/>
      <c r="G2" s="1"/>
    </row>
    <row r="3" ht="7.5" customHeight="1" spans="1:7">
      <c r="A3" s="2"/>
      <c r="B3" s="2"/>
      <c r="C3" s="2"/>
      <c r="D3" s="2"/>
      <c r="E3" s="18"/>
      <c r="F3" s="18"/>
      <c r="G3" s="2"/>
    </row>
    <row r="4" ht="24" customHeight="1" spans="1:7">
      <c r="A4" s="2" t="s">
        <v>52</v>
      </c>
      <c r="B4" s="2"/>
      <c r="C4" s="2"/>
      <c r="D4" s="2"/>
      <c r="E4" s="2"/>
      <c r="F4" s="2"/>
      <c r="G4" s="18" t="s">
        <v>53</v>
      </c>
    </row>
    <row r="5" ht="7.5" customHeight="1" spans="1:7">
      <c r="A5" s="38"/>
      <c r="B5" s="38"/>
      <c r="C5" s="38"/>
      <c r="D5" s="38"/>
      <c r="E5" s="18"/>
      <c r="F5" s="18"/>
      <c r="G5" s="2"/>
    </row>
    <row r="6" ht="24" customHeight="1" spans="1:7">
      <c r="A6" s="29" t="s">
        <v>56</v>
      </c>
      <c r="B6" s="29"/>
      <c r="C6" s="29"/>
      <c r="D6" s="29"/>
      <c r="E6" s="29" t="s">
        <v>133</v>
      </c>
      <c r="F6" s="29"/>
      <c r="G6" s="29"/>
    </row>
    <row r="7" ht="24" customHeight="1" spans="1:7">
      <c r="A7" s="34" t="s">
        <v>79</v>
      </c>
      <c r="B7" s="34"/>
      <c r="C7" s="34"/>
      <c r="D7" s="29" t="s">
        <v>80</v>
      </c>
      <c r="E7" s="29" t="s">
        <v>58</v>
      </c>
      <c r="F7" s="35" t="s">
        <v>59</v>
      </c>
      <c r="G7" s="29" t="s">
        <v>60</v>
      </c>
    </row>
    <row r="8" ht="24" customHeight="1" spans="1:7">
      <c r="A8" s="29" t="s">
        <v>85</v>
      </c>
      <c r="B8" s="29" t="s">
        <v>86</v>
      </c>
      <c r="C8" s="29" t="s">
        <v>87</v>
      </c>
      <c r="D8" s="29"/>
      <c r="E8" s="29"/>
      <c r="F8" s="35"/>
      <c r="G8" s="29"/>
    </row>
    <row r="9" hidden="1" customHeight="1" spans="1:7">
      <c r="A9" s="28"/>
      <c r="B9" s="28"/>
      <c r="C9" s="28"/>
      <c r="D9" s="28"/>
      <c r="E9" s="40"/>
      <c r="F9" s="40" t="s">
        <v>3</v>
      </c>
      <c r="G9" s="40" t="s">
        <v>3</v>
      </c>
    </row>
    <row r="10" ht="24" customHeight="1" spans="1:7">
      <c r="A10" s="22" t="s">
        <v>88</v>
      </c>
      <c r="B10" s="22" t="s">
        <v>3</v>
      </c>
      <c r="C10" s="22" t="s">
        <v>3</v>
      </c>
      <c r="D10" s="23" t="s">
        <v>89</v>
      </c>
      <c r="E10" s="25">
        <f t="shared" ref="E10:E27" si="0">SUM(F10,G10)</f>
        <v>46632883</v>
      </c>
      <c r="F10" s="25">
        <v>36863565</v>
      </c>
      <c r="G10" s="25">
        <v>9769318</v>
      </c>
    </row>
    <row r="11" ht="24" customHeight="1" spans="1:7">
      <c r="A11" s="22" t="s">
        <v>88</v>
      </c>
      <c r="B11" s="22" t="s">
        <v>90</v>
      </c>
      <c r="C11" s="22" t="s">
        <v>3</v>
      </c>
      <c r="D11" s="23" t="s">
        <v>91</v>
      </c>
      <c r="E11" s="25">
        <f t="shared" si="0"/>
        <v>44927598</v>
      </c>
      <c r="F11" s="25">
        <v>36863565</v>
      </c>
      <c r="G11" s="25">
        <v>8064033</v>
      </c>
    </row>
    <row r="12" ht="24" customHeight="1" spans="1:7">
      <c r="A12" s="22" t="s">
        <v>88</v>
      </c>
      <c r="B12" s="22" t="s">
        <v>90</v>
      </c>
      <c r="C12" s="22" t="s">
        <v>92</v>
      </c>
      <c r="D12" s="23" t="s">
        <v>93</v>
      </c>
      <c r="E12" s="25">
        <f t="shared" si="0"/>
        <v>44927598</v>
      </c>
      <c r="F12" s="25">
        <v>36863565</v>
      </c>
      <c r="G12" s="25">
        <v>8064033</v>
      </c>
    </row>
    <row r="13" ht="24" customHeight="1" spans="1:7">
      <c r="A13" s="22" t="s">
        <v>88</v>
      </c>
      <c r="B13" s="22" t="s">
        <v>94</v>
      </c>
      <c r="C13" s="22" t="s">
        <v>3</v>
      </c>
      <c r="D13" s="23" t="s">
        <v>95</v>
      </c>
      <c r="E13" s="25">
        <f t="shared" si="0"/>
        <v>1705285</v>
      </c>
      <c r="F13" s="25">
        <v>0</v>
      </c>
      <c r="G13" s="25">
        <v>1705285</v>
      </c>
    </row>
    <row r="14" ht="24" customHeight="1" spans="1:7">
      <c r="A14" s="22" t="s">
        <v>88</v>
      </c>
      <c r="B14" s="22" t="s">
        <v>94</v>
      </c>
      <c r="C14" s="22" t="s">
        <v>92</v>
      </c>
      <c r="D14" s="23" t="s">
        <v>96</v>
      </c>
      <c r="E14" s="25">
        <f t="shared" si="0"/>
        <v>1705285</v>
      </c>
      <c r="F14" s="25">
        <v>0</v>
      </c>
      <c r="G14" s="25">
        <v>1705285</v>
      </c>
    </row>
    <row r="15" ht="24" customHeight="1" spans="1:7">
      <c r="A15" s="22" t="s">
        <v>97</v>
      </c>
      <c r="B15" s="22" t="s">
        <v>3</v>
      </c>
      <c r="C15" s="22" t="s">
        <v>3</v>
      </c>
      <c r="D15" s="23" t="s">
        <v>98</v>
      </c>
      <c r="E15" s="25">
        <f t="shared" si="0"/>
        <v>12679520</v>
      </c>
      <c r="F15" s="25">
        <v>12679520</v>
      </c>
      <c r="G15" s="25">
        <v>0</v>
      </c>
    </row>
    <row r="16" ht="24" customHeight="1" spans="1:7">
      <c r="A16" s="22" t="s">
        <v>97</v>
      </c>
      <c r="B16" s="22" t="s">
        <v>99</v>
      </c>
      <c r="C16" s="22" t="s">
        <v>3</v>
      </c>
      <c r="D16" s="23" t="s">
        <v>100</v>
      </c>
      <c r="E16" s="25">
        <f t="shared" si="0"/>
        <v>12679520</v>
      </c>
      <c r="F16" s="25">
        <v>12679520</v>
      </c>
      <c r="G16" s="25">
        <v>0</v>
      </c>
    </row>
    <row r="17" ht="24" customHeight="1" spans="1:7">
      <c r="A17" s="22" t="s">
        <v>97</v>
      </c>
      <c r="B17" s="22" t="s">
        <v>99</v>
      </c>
      <c r="C17" s="22" t="s">
        <v>101</v>
      </c>
      <c r="D17" s="23" t="s">
        <v>102</v>
      </c>
      <c r="E17" s="25">
        <f t="shared" si="0"/>
        <v>4668840</v>
      </c>
      <c r="F17" s="25">
        <v>4668840</v>
      </c>
      <c r="G17" s="25">
        <v>0</v>
      </c>
    </row>
    <row r="18" ht="24" customHeight="1" spans="1:7">
      <c r="A18" s="22" t="s">
        <v>97</v>
      </c>
      <c r="B18" s="22" t="s">
        <v>99</v>
      </c>
      <c r="C18" s="22" t="s">
        <v>99</v>
      </c>
      <c r="D18" s="23" t="s">
        <v>103</v>
      </c>
      <c r="E18" s="25">
        <f t="shared" si="0"/>
        <v>5310000</v>
      </c>
      <c r="F18" s="25">
        <v>5310000</v>
      </c>
      <c r="G18" s="25">
        <v>0</v>
      </c>
    </row>
    <row r="19" ht="24" customHeight="1" spans="1:7">
      <c r="A19" s="22" t="s">
        <v>97</v>
      </c>
      <c r="B19" s="22" t="s">
        <v>99</v>
      </c>
      <c r="C19" s="22" t="s">
        <v>104</v>
      </c>
      <c r="D19" s="23" t="s">
        <v>105</v>
      </c>
      <c r="E19" s="25">
        <f t="shared" si="0"/>
        <v>2650000</v>
      </c>
      <c r="F19" s="25">
        <v>2650000</v>
      </c>
      <c r="G19" s="25">
        <v>0</v>
      </c>
    </row>
    <row r="20" ht="24" customHeight="1" spans="1:7">
      <c r="A20" s="22" t="s">
        <v>97</v>
      </c>
      <c r="B20" s="22" t="s">
        <v>99</v>
      </c>
      <c r="C20" s="22" t="s">
        <v>92</v>
      </c>
      <c r="D20" s="23" t="s">
        <v>106</v>
      </c>
      <c r="E20" s="25">
        <f t="shared" si="0"/>
        <v>50680</v>
      </c>
      <c r="F20" s="25">
        <v>50680</v>
      </c>
      <c r="G20" s="25">
        <v>0</v>
      </c>
    </row>
    <row r="21" ht="24" customHeight="1" spans="1:7">
      <c r="A21" s="22" t="s">
        <v>107</v>
      </c>
      <c r="B21" s="22" t="s">
        <v>3</v>
      </c>
      <c r="C21" s="22" t="s">
        <v>3</v>
      </c>
      <c r="D21" s="23" t="s">
        <v>108</v>
      </c>
      <c r="E21" s="25">
        <f t="shared" si="0"/>
        <v>4309000</v>
      </c>
      <c r="F21" s="25">
        <v>4309000</v>
      </c>
      <c r="G21" s="25">
        <v>0</v>
      </c>
    </row>
    <row r="22" ht="24" customHeight="1" spans="1:7">
      <c r="A22" s="22" t="s">
        <v>107</v>
      </c>
      <c r="B22" s="22" t="s">
        <v>109</v>
      </c>
      <c r="C22" s="22" t="s">
        <v>3</v>
      </c>
      <c r="D22" s="23" t="s">
        <v>110</v>
      </c>
      <c r="E22" s="25">
        <f t="shared" si="0"/>
        <v>4309000</v>
      </c>
      <c r="F22" s="25">
        <v>4309000</v>
      </c>
      <c r="G22" s="25">
        <v>0</v>
      </c>
    </row>
    <row r="23" ht="24" customHeight="1" spans="1:7">
      <c r="A23" s="22" t="s">
        <v>107</v>
      </c>
      <c r="B23" s="22" t="s">
        <v>109</v>
      </c>
      <c r="C23" s="22" t="s">
        <v>101</v>
      </c>
      <c r="D23" s="23" t="s">
        <v>111</v>
      </c>
      <c r="E23" s="25">
        <f t="shared" si="0"/>
        <v>4309000</v>
      </c>
      <c r="F23" s="25">
        <v>4309000</v>
      </c>
      <c r="G23" s="25">
        <v>0</v>
      </c>
    </row>
    <row r="24" ht="24" customHeight="1" spans="1:7">
      <c r="A24" s="22" t="s">
        <v>112</v>
      </c>
      <c r="B24" s="22" t="s">
        <v>3</v>
      </c>
      <c r="C24" s="22" t="s">
        <v>3</v>
      </c>
      <c r="D24" s="23" t="s">
        <v>113</v>
      </c>
      <c r="E24" s="25">
        <f t="shared" si="0"/>
        <v>2320000</v>
      </c>
      <c r="F24" s="25">
        <v>2320000</v>
      </c>
      <c r="G24" s="25">
        <v>0</v>
      </c>
    </row>
    <row r="25" ht="24" customHeight="1" spans="1:7">
      <c r="A25" s="22" t="s">
        <v>112</v>
      </c>
      <c r="B25" s="22" t="s">
        <v>101</v>
      </c>
      <c r="C25" s="22" t="s">
        <v>3</v>
      </c>
      <c r="D25" s="23" t="s">
        <v>114</v>
      </c>
      <c r="E25" s="25">
        <f t="shared" si="0"/>
        <v>2320000</v>
      </c>
      <c r="F25" s="25">
        <v>2320000</v>
      </c>
      <c r="G25" s="25">
        <v>0</v>
      </c>
    </row>
    <row r="26" ht="24" customHeight="1" spans="1:7">
      <c r="A26" s="22" t="s">
        <v>112</v>
      </c>
      <c r="B26" s="22" t="s">
        <v>101</v>
      </c>
      <c r="C26" s="22" t="s">
        <v>115</v>
      </c>
      <c r="D26" s="23" t="s">
        <v>116</v>
      </c>
      <c r="E26" s="25">
        <f t="shared" si="0"/>
        <v>2320000</v>
      </c>
      <c r="F26" s="25">
        <v>2320000</v>
      </c>
      <c r="G26" s="25">
        <v>0</v>
      </c>
    </row>
    <row r="27" ht="24" customHeight="1" spans="1:7">
      <c r="A27" s="22" t="s">
        <v>58</v>
      </c>
      <c r="B27" s="22"/>
      <c r="C27" s="22"/>
      <c r="D27" s="22"/>
      <c r="E27" s="25">
        <f t="shared" si="0"/>
        <v>65941403</v>
      </c>
      <c r="F27" s="25">
        <v>56172085</v>
      </c>
      <c r="G27" s="25">
        <v>9769318</v>
      </c>
    </row>
  </sheetData>
  <sheetProtection password="CC3D" sheet="1"/>
  <mergeCells count="10">
    <mergeCell ref="A2:G2"/>
    <mergeCell ref="A4:F4"/>
    <mergeCell ref="A6:D6"/>
    <mergeCell ref="E6:G6"/>
    <mergeCell ref="A7:C7"/>
    <mergeCell ref="A27:D27"/>
    <mergeCell ref="D7:D8"/>
    <mergeCell ref="E7:E8"/>
    <mergeCell ref="F7:F8"/>
    <mergeCell ref="G7:G8"/>
  </mergeCells>
  <pageMargins left="0.79" right="0.79" top="0.79" bottom="0.79"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D24" sqref="D24"/>
    </sheetView>
  </sheetViews>
  <sheetFormatPr defaultColWidth="9" defaultRowHeight="12.75" outlineLevelCol="6"/>
  <cols>
    <col min="1" max="3" width="7.85714285714286" customWidth="1"/>
    <col min="4" max="4" width="58.4285714285714" customWidth="1"/>
    <col min="5" max="7" width="20" customWidth="1"/>
  </cols>
  <sheetData>
    <row r="1" ht="18" customHeight="1" spans="1:7">
      <c r="A1" s="2"/>
      <c r="B1" s="2"/>
      <c r="C1" s="2"/>
      <c r="D1" s="2"/>
      <c r="E1" s="18"/>
      <c r="F1" s="18"/>
      <c r="G1" s="18" t="s">
        <v>134</v>
      </c>
    </row>
    <row r="2" ht="24" customHeight="1" spans="1:7">
      <c r="A2" s="1" t="s">
        <v>135</v>
      </c>
      <c r="B2" s="1"/>
      <c r="C2" s="1"/>
      <c r="D2" s="1"/>
      <c r="E2" s="1"/>
      <c r="F2" s="1"/>
      <c r="G2" s="1"/>
    </row>
    <row r="3" ht="7.5" customHeight="1" spans="1:7">
      <c r="A3" s="2"/>
      <c r="B3" s="2"/>
      <c r="C3" s="2"/>
      <c r="D3" s="2"/>
      <c r="E3" s="18"/>
      <c r="F3" s="18"/>
      <c r="G3" s="2"/>
    </row>
    <row r="4" ht="24" customHeight="1" spans="1:7">
      <c r="A4" s="37" t="s">
        <v>52</v>
      </c>
      <c r="B4" s="37"/>
      <c r="C4" s="37"/>
      <c r="D4" s="37"/>
      <c r="E4" s="37"/>
      <c r="F4" s="18"/>
      <c r="G4" s="18" t="s">
        <v>53</v>
      </c>
    </row>
    <row r="5" ht="7.5" customHeight="1" spans="1:7">
      <c r="A5" s="38"/>
      <c r="B5" s="38"/>
      <c r="C5" s="38"/>
      <c r="D5" s="38"/>
      <c r="E5" s="18"/>
      <c r="F5" s="18"/>
      <c r="G5" s="2"/>
    </row>
    <row r="6" ht="24" customHeight="1" spans="1:7">
      <c r="A6" s="29" t="s">
        <v>56</v>
      </c>
      <c r="B6" s="29"/>
      <c r="C6" s="29"/>
      <c r="D6" s="29"/>
      <c r="E6" s="29" t="s">
        <v>136</v>
      </c>
      <c r="F6" s="29"/>
      <c r="G6" s="29"/>
    </row>
    <row r="7" ht="24" customHeight="1" spans="1:7">
      <c r="A7" s="34" t="s">
        <v>79</v>
      </c>
      <c r="B7" s="34"/>
      <c r="C7" s="34"/>
      <c r="D7" s="29" t="s">
        <v>80</v>
      </c>
      <c r="E7" s="29" t="s">
        <v>58</v>
      </c>
      <c r="F7" s="7" t="s">
        <v>59</v>
      </c>
      <c r="G7" s="29" t="s">
        <v>60</v>
      </c>
    </row>
    <row r="8" ht="24" customHeight="1" spans="1:7">
      <c r="A8" s="29" t="s">
        <v>85</v>
      </c>
      <c r="B8" s="29" t="s">
        <v>86</v>
      </c>
      <c r="C8" s="29" t="s">
        <v>87</v>
      </c>
      <c r="D8" s="29"/>
      <c r="E8" s="29"/>
      <c r="F8" s="7"/>
      <c r="G8" s="29"/>
    </row>
    <row r="9" hidden="1" customHeight="1" spans="1:7">
      <c r="A9" s="28"/>
      <c r="B9" s="28"/>
      <c r="C9" s="28"/>
      <c r="D9" s="28"/>
      <c r="E9" s="39"/>
      <c r="F9" s="39" t="s">
        <v>3</v>
      </c>
      <c r="G9" s="39" t="s">
        <v>3</v>
      </c>
    </row>
    <row r="10" ht="24" customHeight="1" spans="1:7">
      <c r="A10" s="22" t="s">
        <v>3</v>
      </c>
      <c r="B10" s="22" t="s">
        <v>3</v>
      </c>
      <c r="C10" s="22" t="s">
        <v>3</v>
      </c>
      <c r="D10" s="23" t="s">
        <v>3</v>
      </c>
      <c r="E10" s="25">
        <f>SUM(F10,G10)</f>
        <v>0</v>
      </c>
      <c r="F10" s="25" t="s">
        <v>3</v>
      </c>
      <c r="G10" s="25" t="s">
        <v>3</v>
      </c>
    </row>
    <row r="11" ht="24" customHeight="1" spans="1:7">
      <c r="A11" s="22" t="s">
        <v>58</v>
      </c>
      <c r="B11" s="22"/>
      <c r="C11" s="22"/>
      <c r="D11" s="22"/>
      <c r="E11" s="25">
        <f>SUM(F11,G11)</f>
        <v>0</v>
      </c>
      <c r="F11" s="25" t="s">
        <v>3</v>
      </c>
      <c r="G11" s="25" t="s">
        <v>3</v>
      </c>
    </row>
    <row r="12" spans="1:1">
      <c r="A12" s="15" t="s">
        <v>137</v>
      </c>
    </row>
    <row r="13" ht="24" customHeight="1" spans="4:4">
      <c r="D13" s="16"/>
    </row>
  </sheetData>
  <mergeCells count="10">
    <mergeCell ref="A2:G2"/>
    <mergeCell ref="A4:E4"/>
    <mergeCell ref="A6:D6"/>
    <mergeCell ref="E6:G6"/>
    <mergeCell ref="A7:C7"/>
    <mergeCell ref="A11:D11"/>
    <mergeCell ref="D7:D8"/>
    <mergeCell ref="E7:E8"/>
    <mergeCell ref="F7:F8"/>
    <mergeCell ref="G7:G8"/>
  </mergeCells>
  <pageMargins left="0.79" right="0.79" top="0.79" bottom="0.79" header="0.3" footer="0.3"/>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A13" sqref="A13"/>
    </sheetView>
  </sheetViews>
  <sheetFormatPr defaultColWidth="9" defaultRowHeight="12.75" outlineLevelCol="6"/>
  <cols>
    <col min="1" max="3" width="6.14285714285714" customWidth="1"/>
    <col min="4" max="4" width="51.4285714285714" customWidth="1"/>
    <col min="5" max="6" width="23.7142857142857" customWidth="1"/>
    <col min="7" max="7" width="24.7142857142857" customWidth="1"/>
    <col min="8" max="8" width="9.28571428571429" customWidth="1"/>
  </cols>
  <sheetData>
    <row r="1" ht="18" customHeight="1" spans="1:7">
      <c r="A1" s="2"/>
      <c r="B1" s="2"/>
      <c r="C1" s="2"/>
      <c r="D1" s="2"/>
      <c r="E1" s="18"/>
      <c r="F1" s="18"/>
      <c r="G1" s="18" t="s">
        <v>138</v>
      </c>
    </row>
    <row r="2" ht="24" customHeight="1" spans="1:7">
      <c r="A2" s="1" t="s">
        <v>139</v>
      </c>
      <c r="B2" s="1"/>
      <c r="C2" s="1"/>
      <c r="D2" s="1"/>
      <c r="E2" s="1"/>
      <c r="F2" s="1"/>
      <c r="G2" s="1"/>
    </row>
    <row r="4" ht="24" customHeight="1" spans="1:7">
      <c r="A4" s="2" t="s">
        <v>52</v>
      </c>
      <c r="B4" s="2"/>
      <c r="C4" s="2"/>
      <c r="D4" s="2"/>
      <c r="E4" s="2"/>
      <c r="F4" s="2"/>
      <c r="G4" s="18" t="s">
        <v>53</v>
      </c>
    </row>
    <row r="5" ht="7.5" customHeight="1" spans="1:7">
      <c r="A5" s="28"/>
      <c r="B5" s="28"/>
      <c r="C5" s="28"/>
      <c r="D5" s="28"/>
      <c r="E5" s="28"/>
      <c r="F5" s="28"/>
      <c r="G5" s="28"/>
    </row>
    <row r="6" ht="24" customHeight="1" spans="1:7">
      <c r="A6" s="29" t="s">
        <v>56</v>
      </c>
      <c r="B6" s="29"/>
      <c r="C6" s="29"/>
      <c r="D6" s="29"/>
      <c r="E6" s="29" t="s">
        <v>140</v>
      </c>
      <c r="F6" s="29"/>
      <c r="G6" s="29"/>
    </row>
    <row r="7" ht="24" customHeight="1" spans="1:7">
      <c r="A7" s="34" t="s">
        <v>79</v>
      </c>
      <c r="B7" s="34"/>
      <c r="C7" s="34"/>
      <c r="D7" s="29" t="s">
        <v>80</v>
      </c>
      <c r="E7" s="29" t="s">
        <v>58</v>
      </c>
      <c r="F7" s="35" t="s">
        <v>59</v>
      </c>
      <c r="G7" s="29" t="s">
        <v>60</v>
      </c>
    </row>
    <row r="8" ht="24" customHeight="1" spans="1:7">
      <c r="A8" s="29" t="s">
        <v>85</v>
      </c>
      <c r="B8" s="29" t="s">
        <v>86</v>
      </c>
      <c r="C8" s="29" t="s">
        <v>87</v>
      </c>
      <c r="D8" s="29"/>
      <c r="E8" s="29"/>
      <c r="F8" s="35"/>
      <c r="G8" s="29"/>
    </row>
    <row r="9" ht="24" customHeight="1" spans="1:7">
      <c r="A9" s="22" t="s">
        <v>3</v>
      </c>
      <c r="B9" s="22" t="s">
        <v>3</v>
      </c>
      <c r="C9" s="22" t="s">
        <v>3</v>
      </c>
      <c r="D9" s="23" t="s">
        <v>3</v>
      </c>
      <c r="E9" s="25">
        <f>SUM(F9,G9)</f>
        <v>0</v>
      </c>
      <c r="F9" s="25" t="s">
        <v>3</v>
      </c>
      <c r="G9" s="25" t="s">
        <v>3</v>
      </c>
    </row>
    <row r="10" ht="24" customHeight="1" spans="1:7">
      <c r="A10" s="22" t="s">
        <v>58</v>
      </c>
      <c r="B10" s="22"/>
      <c r="C10" s="22"/>
      <c r="D10" s="22"/>
      <c r="E10" s="25">
        <f>SUM(F10,G10)</f>
        <v>0</v>
      </c>
      <c r="F10" s="25" t="s">
        <v>3</v>
      </c>
      <c r="G10" s="25" t="s">
        <v>3</v>
      </c>
    </row>
    <row r="11" spans="1:1">
      <c r="A11" s="36" t="s">
        <v>141</v>
      </c>
    </row>
    <row r="13" ht="24" customHeight="1" spans="4:4">
      <c r="D13" s="16"/>
    </row>
  </sheetData>
  <sheetProtection password="CC3D" sheet="1"/>
  <mergeCells count="10">
    <mergeCell ref="A2:G2"/>
    <mergeCell ref="A4:F4"/>
    <mergeCell ref="A6:D6"/>
    <mergeCell ref="E6:G6"/>
    <mergeCell ref="A7:C7"/>
    <mergeCell ref="A10:D10"/>
    <mergeCell ref="D7:D8"/>
    <mergeCell ref="E7:E8"/>
    <mergeCell ref="F7:F8"/>
    <mergeCell ref="G7:G8"/>
  </mergeCells>
  <pageMargins left="0.79" right="0.79" top="0.79" bottom="0.79" header="0.3" footer="0.3"/>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A1" sqref="A1"/>
    </sheetView>
  </sheetViews>
  <sheetFormatPr defaultColWidth="9" defaultRowHeight="12.75" outlineLevelCol="5"/>
  <cols>
    <col min="1" max="2" width="8.57142857142857" customWidth="1"/>
    <col min="3" max="3" width="65.2857142857143" customWidth="1"/>
    <col min="4" max="6" width="20" customWidth="1"/>
  </cols>
  <sheetData>
    <row r="1" ht="18" customHeight="1" spans="1:6">
      <c r="A1" s="2"/>
      <c r="B1" s="2"/>
      <c r="C1" s="2"/>
      <c r="D1" s="2"/>
      <c r="E1" s="2"/>
      <c r="F1" s="27" t="s">
        <v>142</v>
      </c>
    </row>
    <row r="2" ht="22.5" customHeight="1" spans="1:6">
      <c r="A2" s="1" t="s">
        <v>143</v>
      </c>
      <c r="B2" s="1"/>
      <c r="C2" s="1"/>
      <c r="D2" s="1"/>
      <c r="E2" s="1"/>
      <c r="F2" s="1"/>
    </row>
    <row r="3" ht="7.5" customHeight="1" spans="1:6">
      <c r="A3" s="28"/>
      <c r="B3" s="28"/>
      <c r="C3" s="28"/>
      <c r="D3" s="28"/>
      <c r="E3" s="28"/>
      <c r="F3" s="28"/>
    </row>
    <row r="4" ht="24" customHeight="1" spans="1:6">
      <c r="A4" s="2" t="s">
        <v>52</v>
      </c>
      <c r="B4" s="2"/>
      <c r="C4" s="2"/>
      <c r="D4" s="2"/>
      <c r="E4" s="2"/>
      <c r="F4" s="18" t="s">
        <v>53</v>
      </c>
    </row>
    <row r="5" ht="7.5" customHeight="1" spans="1:6">
      <c r="A5" s="28"/>
      <c r="B5" s="28"/>
      <c r="C5" s="28"/>
      <c r="D5" s="28"/>
      <c r="E5" s="28"/>
      <c r="F5" s="28"/>
    </row>
    <row r="6" ht="24" customHeight="1" spans="1:6">
      <c r="A6" s="29" t="s">
        <v>56</v>
      </c>
      <c r="B6" s="29"/>
      <c r="C6" s="29"/>
      <c r="D6" s="29" t="s">
        <v>144</v>
      </c>
      <c r="E6" s="29"/>
      <c r="F6" s="29"/>
    </row>
    <row r="7" ht="24" customHeight="1" spans="1:6">
      <c r="A7" s="29" t="s">
        <v>145</v>
      </c>
      <c r="B7" s="29"/>
      <c r="C7" s="29" t="s">
        <v>146</v>
      </c>
      <c r="D7" s="30" t="s">
        <v>58</v>
      </c>
      <c r="E7" s="30" t="s">
        <v>61</v>
      </c>
      <c r="F7" s="30" t="s">
        <v>62</v>
      </c>
    </row>
    <row r="8" ht="24" customHeight="1" spans="1:6">
      <c r="A8" s="29" t="s">
        <v>85</v>
      </c>
      <c r="B8" s="29" t="s">
        <v>86</v>
      </c>
      <c r="C8" s="29"/>
      <c r="D8" s="30"/>
      <c r="E8" s="30"/>
      <c r="F8" s="30"/>
    </row>
    <row r="9" hidden="1" customHeight="1" spans="1:6">
      <c r="A9" s="28" t="s">
        <v>3</v>
      </c>
      <c r="B9" s="28"/>
      <c r="C9" s="28"/>
      <c r="D9" s="31"/>
      <c r="E9" s="31" t="s">
        <v>3</v>
      </c>
      <c r="F9" s="31" t="s">
        <v>3</v>
      </c>
    </row>
    <row r="10" ht="24" customHeight="1" spans="1:6">
      <c r="A10" s="32" t="s">
        <v>147</v>
      </c>
      <c r="B10" s="32" t="s">
        <v>3</v>
      </c>
      <c r="C10" s="23" t="s">
        <v>148</v>
      </c>
      <c r="D10" s="33">
        <f t="shared" ref="D10:D37" si="0">SUM(E10,F10)</f>
        <v>48125477</v>
      </c>
      <c r="E10" s="33">
        <v>48125477</v>
      </c>
      <c r="F10" s="33">
        <v>0</v>
      </c>
    </row>
    <row r="11" ht="24" customHeight="1" spans="1:6">
      <c r="A11" s="32" t="s">
        <v>147</v>
      </c>
      <c r="B11" s="32" t="s">
        <v>115</v>
      </c>
      <c r="C11" s="23" t="s">
        <v>149</v>
      </c>
      <c r="D11" s="33">
        <f t="shared" si="0"/>
        <v>7669284</v>
      </c>
      <c r="E11" s="33">
        <v>7669284</v>
      </c>
      <c r="F11" s="33">
        <v>0</v>
      </c>
    </row>
    <row r="12" ht="24" customHeight="1" spans="1:6">
      <c r="A12" s="32" t="s">
        <v>147</v>
      </c>
      <c r="B12" s="32" t="s">
        <v>101</v>
      </c>
      <c r="C12" s="23" t="s">
        <v>150</v>
      </c>
      <c r="D12" s="33">
        <f t="shared" si="0"/>
        <v>645496</v>
      </c>
      <c r="E12" s="33">
        <v>645496</v>
      </c>
      <c r="F12" s="33">
        <v>0</v>
      </c>
    </row>
    <row r="13" ht="24" customHeight="1" spans="1:6">
      <c r="A13" s="32" t="s">
        <v>147</v>
      </c>
      <c r="B13" s="32" t="s">
        <v>151</v>
      </c>
      <c r="C13" s="23" t="s">
        <v>152</v>
      </c>
      <c r="D13" s="33">
        <f t="shared" si="0"/>
        <v>24889697</v>
      </c>
      <c r="E13" s="33">
        <v>24889697</v>
      </c>
      <c r="F13" s="33">
        <v>0</v>
      </c>
    </row>
    <row r="14" ht="24" customHeight="1" spans="1:6">
      <c r="A14" s="32" t="s">
        <v>147</v>
      </c>
      <c r="B14" s="32" t="s">
        <v>90</v>
      </c>
      <c r="C14" s="23" t="s">
        <v>153</v>
      </c>
      <c r="D14" s="33">
        <f t="shared" si="0"/>
        <v>5310000</v>
      </c>
      <c r="E14" s="33">
        <v>5310000</v>
      </c>
      <c r="F14" s="33">
        <v>0</v>
      </c>
    </row>
    <row r="15" ht="24" customHeight="1" spans="1:6">
      <c r="A15" s="32" t="s">
        <v>147</v>
      </c>
      <c r="B15" s="32" t="s">
        <v>94</v>
      </c>
      <c r="C15" s="23" t="s">
        <v>154</v>
      </c>
      <c r="D15" s="33">
        <f t="shared" si="0"/>
        <v>2650000</v>
      </c>
      <c r="E15" s="33">
        <v>2650000</v>
      </c>
      <c r="F15" s="33">
        <v>0</v>
      </c>
    </row>
    <row r="16" ht="24" customHeight="1" spans="1:6">
      <c r="A16" s="32" t="s">
        <v>147</v>
      </c>
      <c r="B16" s="32" t="s">
        <v>155</v>
      </c>
      <c r="C16" s="23" t="s">
        <v>156</v>
      </c>
      <c r="D16" s="33">
        <f t="shared" si="0"/>
        <v>4309000</v>
      </c>
      <c r="E16" s="33">
        <v>4309000</v>
      </c>
      <c r="F16" s="33">
        <v>0</v>
      </c>
    </row>
    <row r="17" ht="24" customHeight="1" spans="1:6">
      <c r="A17" s="32" t="s">
        <v>147</v>
      </c>
      <c r="B17" s="32" t="s">
        <v>157</v>
      </c>
      <c r="C17" s="23" t="s">
        <v>158</v>
      </c>
      <c r="D17" s="33">
        <f t="shared" si="0"/>
        <v>332000</v>
      </c>
      <c r="E17" s="33">
        <v>332000</v>
      </c>
      <c r="F17" s="33">
        <v>0</v>
      </c>
    </row>
    <row r="18" ht="24" customHeight="1" spans="1:6">
      <c r="A18" s="32" t="s">
        <v>147</v>
      </c>
      <c r="B18" s="32" t="s">
        <v>159</v>
      </c>
      <c r="C18" s="23" t="s">
        <v>116</v>
      </c>
      <c r="D18" s="33">
        <f t="shared" si="0"/>
        <v>2320000</v>
      </c>
      <c r="E18" s="33">
        <v>2320000</v>
      </c>
      <c r="F18" s="33">
        <v>0</v>
      </c>
    </row>
    <row r="19" ht="24" customHeight="1" spans="1:6">
      <c r="A19" s="32" t="s">
        <v>160</v>
      </c>
      <c r="B19" s="32" t="s">
        <v>3</v>
      </c>
      <c r="C19" s="23" t="s">
        <v>161</v>
      </c>
      <c r="D19" s="33">
        <f t="shared" si="0"/>
        <v>4155728</v>
      </c>
      <c r="E19" s="33">
        <v>0</v>
      </c>
      <c r="F19" s="33">
        <v>4155728</v>
      </c>
    </row>
    <row r="20" ht="24" customHeight="1" spans="1:6">
      <c r="A20" s="32" t="s">
        <v>160</v>
      </c>
      <c r="B20" s="32" t="s">
        <v>115</v>
      </c>
      <c r="C20" s="23" t="s">
        <v>162</v>
      </c>
      <c r="D20" s="33">
        <f t="shared" si="0"/>
        <v>150000</v>
      </c>
      <c r="E20" s="33">
        <v>0</v>
      </c>
      <c r="F20" s="33">
        <v>150000</v>
      </c>
    </row>
    <row r="21" ht="24" customHeight="1" spans="1:6">
      <c r="A21" s="32" t="s">
        <v>160</v>
      </c>
      <c r="B21" s="32" t="s">
        <v>99</v>
      </c>
      <c r="C21" s="23" t="s">
        <v>163</v>
      </c>
      <c r="D21" s="33">
        <f t="shared" si="0"/>
        <v>45000</v>
      </c>
      <c r="E21" s="33">
        <v>0</v>
      </c>
      <c r="F21" s="33">
        <v>45000</v>
      </c>
    </row>
    <row r="22" ht="24" customHeight="1" spans="1:6">
      <c r="A22" s="32" t="s">
        <v>160</v>
      </c>
      <c r="B22" s="32" t="s">
        <v>104</v>
      </c>
      <c r="C22" s="23" t="s">
        <v>164</v>
      </c>
      <c r="D22" s="33">
        <f t="shared" si="0"/>
        <v>310000</v>
      </c>
      <c r="E22" s="33">
        <v>0</v>
      </c>
      <c r="F22" s="33">
        <v>310000</v>
      </c>
    </row>
    <row r="23" ht="24" customHeight="1" spans="1:6">
      <c r="A23" s="32" t="s">
        <v>160</v>
      </c>
      <c r="B23" s="32" t="s">
        <v>151</v>
      </c>
      <c r="C23" s="23" t="s">
        <v>165</v>
      </c>
      <c r="D23" s="33">
        <f t="shared" si="0"/>
        <v>28000</v>
      </c>
      <c r="E23" s="33">
        <v>0</v>
      </c>
      <c r="F23" s="33">
        <v>28000</v>
      </c>
    </row>
    <row r="24" ht="24" customHeight="1" spans="1:6">
      <c r="A24" s="32" t="s">
        <v>160</v>
      </c>
      <c r="B24" s="32" t="s">
        <v>94</v>
      </c>
      <c r="C24" s="23" t="s">
        <v>166</v>
      </c>
      <c r="D24" s="33">
        <f t="shared" si="0"/>
        <v>49600</v>
      </c>
      <c r="E24" s="33">
        <v>0</v>
      </c>
      <c r="F24" s="33">
        <v>49600</v>
      </c>
    </row>
    <row r="25" ht="24" customHeight="1" spans="1:6">
      <c r="A25" s="32" t="s">
        <v>160</v>
      </c>
      <c r="B25" s="32" t="s">
        <v>109</v>
      </c>
      <c r="C25" s="23" t="s">
        <v>167</v>
      </c>
      <c r="D25" s="33">
        <f t="shared" si="0"/>
        <v>300000</v>
      </c>
      <c r="E25" s="33">
        <v>0</v>
      </c>
      <c r="F25" s="33">
        <v>300000</v>
      </c>
    </row>
    <row r="26" ht="24" customHeight="1" spans="1:6">
      <c r="A26" s="32" t="s">
        <v>160</v>
      </c>
      <c r="B26" s="32" t="s">
        <v>159</v>
      </c>
      <c r="C26" s="23" t="s">
        <v>168</v>
      </c>
      <c r="D26" s="33">
        <f t="shared" si="0"/>
        <v>640000</v>
      </c>
      <c r="E26" s="33">
        <v>0</v>
      </c>
      <c r="F26" s="33">
        <v>640000</v>
      </c>
    </row>
    <row r="27" ht="24" customHeight="1" spans="1:6">
      <c r="A27" s="32" t="s">
        <v>160</v>
      </c>
      <c r="B27" s="32" t="s">
        <v>169</v>
      </c>
      <c r="C27" s="23" t="s">
        <v>170</v>
      </c>
      <c r="D27" s="33">
        <f t="shared" si="0"/>
        <v>20000</v>
      </c>
      <c r="E27" s="33">
        <v>0</v>
      </c>
      <c r="F27" s="33">
        <v>20000</v>
      </c>
    </row>
    <row r="28" ht="24" customHeight="1" spans="1:6">
      <c r="A28" s="32" t="s">
        <v>160</v>
      </c>
      <c r="B28" s="32" t="s">
        <v>171</v>
      </c>
      <c r="C28" s="23" t="s">
        <v>172</v>
      </c>
      <c r="D28" s="33">
        <f t="shared" si="0"/>
        <v>34000</v>
      </c>
      <c r="E28" s="33">
        <v>0</v>
      </c>
      <c r="F28" s="33">
        <v>34000</v>
      </c>
    </row>
    <row r="29" ht="24" customHeight="1" spans="1:6">
      <c r="A29" s="32" t="s">
        <v>160</v>
      </c>
      <c r="B29" s="32" t="s">
        <v>173</v>
      </c>
      <c r="C29" s="23" t="s">
        <v>174</v>
      </c>
      <c r="D29" s="33">
        <f t="shared" si="0"/>
        <v>80000</v>
      </c>
      <c r="E29" s="33">
        <v>0</v>
      </c>
      <c r="F29" s="33">
        <v>80000</v>
      </c>
    </row>
    <row r="30" ht="24" customHeight="1" spans="1:6">
      <c r="A30" s="32" t="s">
        <v>160</v>
      </c>
      <c r="B30" s="32" t="s">
        <v>175</v>
      </c>
      <c r="C30" s="23" t="s">
        <v>176</v>
      </c>
      <c r="D30" s="33">
        <f t="shared" si="0"/>
        <v>6300</v>
      </c>
      <c r="E30" s="33">
        <v>0</v>
      </c>
      <c r="F30" s="33">
        <v>6300</v>
      </c>
    </row>
    <row r="31" ht="24" customHeight="1" spans="1:6">
      <c r="A31" s="32" t="s">
        <v>160</v>
      </c>
      <c r="B31" s="32" t="s">
        <v>177</v>
      </c>
      <c r="C31" s="23" t="s">
        <v>178</v>
      </c>
      <c r="D31" s="33">
        <f t="shared" si="0"/>
        <v>664168</v>
      </c>
      <c r="E31" s="33">
        <v>0</v>
      </c>
      <c r="F31" s="33">
        <v>664168</v>
      </c>
    </row>
    <row r="32" ht="24" customHeight="1" spans="1:6">
      <c r="A32" s="32" t="s">
        <v>160</v>
      </c>
      <c r="B32" s="32" t="s">
        <v>179</v>
      </c>
      <c r="C32" s="23" t="s">
        <v>180</v>
      </c>
      <c r="D32" s="33">
        <f t="shared" si="0"/>
        <v>10000</v>
      </c>
      <c r="E32" s="33">
        <v>0</v>
      </c>
      <c r="F32" s="33">
        <v>10000</v>
      </c>
    </row>
    <row r="33" ht="24" customHeight="1" spans="1:6">
      <c r="A33" s="32" t="s">
        <v>160</v>
      </c>
      <c r="B33" s="32" t="s">
        <v>92</v>
      </c>
      <c r="C33" s="23" t="s">
        <v>181</v>
      </c>
      <c r="D33" s="33">
        <f t="shared" si="0"/>
        <v>1818660</v>
      </c>
      <c r="E33" s="33">
        <v>0</v>
      </c>
      <c r="F33" s="33">
        <v>1818660</v>
      </c>
    </row>
    <row r="34" ht="24" customHeight="1" spans="1:6">
      <c r="A34" s="32" t="s">
        <v>182</v>
      </c>
      <c r="B34" s="32" t="s">
        <v>3</v>
      </c>
      <c r="C34" s="23" t="s">
        <v>183</v>
      </c>
      <c r="D34" s="33">
        <f t="shared" si="0"/>
        <v>3890880</v>
      </c>
      <c r="E34" s="33">
        <v>3890880</v>
      </c>
      <c r="F34" s="33">
        <v>0</v>
      </c>
    </row>
    <row r="35" ht="24" customHeight="1" spans="1:6">
      <c r="A35" s="32" t="s">
        <v>182</v>
      </c>
      <c r="B35" s="32" t="s">
        <v>101</v>
      </c>
      <c r="C35" s="23" t="s">
        <v>184</v>
      </c>
      <c r="D35" s="33">
        <f t="shared" si="0"/>
        <v>3886920</v>
      </c>
      <c r="E35" s="33">
        <v>3886920</v>
      </c>
      <c r="F35" s="33">
        <v>0</v>
      </c>
    </row>
    <row r="36" ht="24" customHeight="1" spans="1:6">
      <c r="A36" s="32" t="s">
        <v>182</v>
      </c>
      <c r="B36" s="32" t="s">
        <v>94</v>
      </c>
      <c r="C36" s="23" t="s">
        <v>185</v>
      </c>
      <c r="D36" s="33">
        <f t="shared" si="0"/>
        <v>3960</v>
      </c>
      <c r="E36" s="33">
        <v>3960</v>
      </c>
      <c r="F36" s="33">
        <v>0</v>
      </c>
    </row>
    <row r="37" ht="24" customHeight="1" spans="1:6">
      <c r="A37" s="22" t="s">
        <v>58</v>
      </c>
      <c r="B37" s="22"/>
      <c r="C37" s="22"/>
      <c r="D37" s="25">
        <f t="shared" si="0"/>
        <v>56172085</v>
      </c>
      <c r="E37" s="25">
        <v>52016357</v>
      </c>
      <c r="F37" s="25">
        <v>4155728</v>
      </c>
    </row>
  </sheetData>
  <sheetProtection password="CC3D" sheet="1"/>
  <mergeCells count="10">
    <mergeCell ref="A2:F2"/>
    <mergeCell ref="A4:E4"/>
    <mergeCell ref="A6:C6"/>
    <mergeCell ref="D6:F6"/>
    <mergeCell ref="A7:B7"/>
    <mergeCell ref="A37:C37"/>
    <mergeCell ref="C7:C8"/>
    <mergeCell ref="D7:D8"/>
    <mergeCell ref="E7:E8"/>
    <mergeCell ref="F7:F8"/>
  </mergeCells>
  <pageMargins left="0.79" right="0.79" top="0.79" bottom="0.79" header="0.3" footer="0.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D28" sqref="D28"/>
    </sheetView>
  </sheetViews>
  <sheetFormatPr defaultColWidth="9" defaultRowHeight="12.75" outlineLevelCol="6"/>
  <cols>
    <col min="1" max="3" width="6.42857142857143" customWidth="1"/>
    <col min="4" max="4" width="44.1428571428571" customWidth="1"/>
    <col min="5" max="5" width="7.28571428571429" customWidth="1"/>
    <col min="6" max="6" width="43.2857142857143" customWidth="1"/>
    <col min="7" max="7" width="27.7142857142857" customWidth="1"/>
  </cols>
  <sheetData>
    <row r="1" ht="18" customHeight="1" spans="1:7">
      <c r="A1" s="6" t="s">
        <v>186</v>
      </c>
      <c r="B1" s="6"/>
      <c r="C1" s="6"/>
      <c r="D1" s="6"/>
      <c r="E1" s="6"/>
      <c r="F1" s="6"/>
      <c r="G1" s="6"/>
    </row>
    <row r="2" ht="24" customHeight="1" spans="1:7">
      <c r="A2" s="17" t="s">
        <v>187</v>
      </c>
      <c r="B2" s="17"/>
      <c r="C2" s="17"/>
      <c r="D2" s="17"/>
      <c r="E2" s="17"/>
      <c r="F2" s="17"/>
      <c r="G2" s="17"/>
    </row>
    <row r="4" ht="22.5" customHeight="1" spans="1:7">
      <c r="A4" s="2" t="s">
        <v>52</v>
      </c>
      <c r="B4" s="2"/>
      <c r="C4" s="2"/>
      <c r="D4" s="2"/>
      <c r="E4" s="2"/>
      <c r="F4" s="2"/>
      <c r="G4" s="18" t="s">
        <v>53</v>
      </c>
    </row>
    <row r="5" ht="11.25" customHeight="1" spans="1:7">
      <c r="A5" s="2"/>
      <c r="B5" s="2"/>
      <c r="C5" s="2"/>
      <c r="D5" s="2"/>
      <c r="E5" s="19"/>
      <c r="F5" s="2"/>
      <c r="G5" s="2"/>
    </row>
    <row r="6" ht="24" customHeight="1" spans="1:7">
      <c r="A6" s="20" t="s">
        <v>79</v>
      </c>
      <c r="B6" s="20"/>
      <c r="C6" s="20"/>
      <c r="D6" s="7" t="s">
        <v>80</v>
      </c>
      <c r="E6" s="7" t="s">
        <v>188</v>
      </c>
      <c r="F6" s="7" t="s">
        <v>189</v>
      </c>
      <c r="G6" s="7" t="s">
        <v>57</v>
      </c>
    </row>
    <row r="7" ht="24" customHeight="1" spans="1:7">
      <c r="A7" s="7" t="s">
        <v>85</v>
      </c>
      <c r="B7" s="7" t="s">
        <v>86</v>
      </c>
      <c r="C7" s="7" t="s">
        <v>87</v>
      </c>
      <c r="D7" s="7"/>
      <c r="E7" s="7"/>
      <c r="F7" s="7"/>
      <c r="G7" s="7"/>
    </row>
    <row r="8" hidden="1" customHeight="1" spans="7:7">
      <c r="G8" s="21" t="s">
        <v>3</v>
      </c>
    </row>
    <row r="9" ht="24" customHeight="1" spans="1:7">
      <c r="A9" s="22" t="s">
        <v>88</v>
      </c>
      <c r="B9" s="22" t="s">
        <v>3</v>
      </c>
      <c r="C9" s="22" t="s">
        <v>3</v>
      </c>
      <c r="D9" s="23" t="s">
        <v>89</v>
      </c>
      <c r="E9" s="24"/>
      <c r="F9" s="23" t="s">
        <v>3</v>
      </c>
      <c r="G9" s="25">
        <v>9769318</v>
      </c>
    </row>
    <row r="10" ht="24" customHeight="1" spans="1:7">
      <c r="A10" s="22" t="s">
        <v>88</v>
      </c>
      <c r="B10" s="22" t="s">
        <v>90</v>
      </c>
      <c r="C10" s="22" t="s">
        <v>3</v>
      </c>
      <c r="D10" s="23" t="s">
        <v>91</v>
      </c>
      <c r="E10" s="24"/>
      <c r="F10" s="23" t="s">
        <v>3</v>
      </c>
      <c r="G10" s="25">
        <v>8064033</v>
      </c>
    </row>
    <row r="11" ht="24" customHeight="1" spans="1:7">
      <c r="A11" s="22" t="s">
        <v>88</v>
      </c>
      <c r="B11" s="22" t="s">
        <v>90</v>
      </c>
      <c r="C11" s="22" t="s">
        <v>92</v>
      </c>
      <c r="D11" s="23" t="s">
        <v>93</v>
      </c>
      <c r="E11" s="24"/>
      <c r="F11" s="23" t="s">
        <v>3</v>
      </c>
      <c r="G11" s="25">
        <v>8064033</v>
      </c>
    </row>
    <row r="12" ht="24" customHeight="1" spans="1:7">
      <c r="A12" s="22" t="s">
        <v>3</v>
      </c>
      <c r="B12" s="22" t="s">
        <v>3</v>
      </c>
      <c r="C12" s="22" t="s">
        <v>3</v>
      </c>
      <c r="D12" s="23" t="s">
        <v>3</v>
      </c>
      <c r="E12" s="24">
        <v>1</v>
      </c>
      <c r="F12" s="23" t="s">
        <v>190</v>
      </c>
      <c r="G12" s="25">
        <v>410000</v>
      </c>
    </row>
    <row r="13" ht="24" customHeight="1" spans="1:7">
      <c r="A13" s="22" t="s">
        <v>3</v>
      </c>
      <c r="B13" s="22" t="s">
        <v>3</v>
      </c>
      <c r="C13" s="22" t="s">
        <v>3</v>
      </c>
      <c r="D13" s="23" t="s">
        <v>3</v>
      </c>
      <c r="E13" s="24">
        <v>2</v>
      </c>
      <c r="F13" s="23" t="s">
        <v>191</v>
      </c>
      <c r="G13" s="25">
        <v>498700</v>
      </c>
    </row>
    <row r="14" ht="24" customHeight="1" spans="1:7">
      <c r="A14" s="22" t="s">
        <v>3</v>
      </c>
      <c r="B14" s="22" t="s">
        <v>3</v>
      </c>
      <c r="C14" s="22" t="s">
        <v>3</v>
      </c>
      <c r="D14" s="23" t="s">
        <v>3</v>
      </c>
      <c r="E14" s="24">
        <v>3</v>
      </c>
      <c r="F14" s="23" t="s">
        <v>192</v>
      </c>
      <c r="G14" s="25">
        <v>120473</v>
      </c>
    </row>
    <row r="15" ht="24" customHeight="1" spans="1:7">
      <c r="A15" s="22" t="s">
        <v>3</v>
      </c>
      <c r="B15" s="22" t="s">
        <v>3</v>
      </c>
      <c r="C15" s="22" t="s">
        <v>3</v>
      </c>
      <c r="D15" s="23" t="s">
        <v>3</v>
      </c>
      <c r="E15" s="24">
        <v>4</v>
      </c>
      <c r="F15" s="23" t="s">
        <v>193</v>
      </c>
      <c r="G15" s="25">
        <v>734000</v>
      </c>
    </row>
    <row r="16" ht="24" customHeight="1" spans="1:7">
      <c r="A16" s="22" t="s">
        <v>3</v>
      </c>
      <c r="B16" s="22" t="s">
        <v>3</v>
      </c>
      <c r="C16" s="22" t="s">
        <v>3</v>
      </c>
      <c r="D16" s="23" t="s">
        <v>3</v>
      </c>
      <c r="E16" s="24">
        <v>5</v>
      </c>
      <c r="F16" s="23" t="s">
        <v>194</v>
      </c>
      <c r="G16" s="25">
        <v>5717760</v>
      </c>
    </row>
    <row r="17" ht="24" customHeight="1" spans="1:7">
      <c r="A17" s="22" t="s">
        <v>3</v>
      </c>
      <c r="B17" s="22" t="s">
        <v>3</v>
      </c>
      <c r="C17" s="22" t="s">
        <v>3</v>
      </c>
      <c r="D17" s="23" t="s">
        <v>3</v>
      </c>
      <c r="E17" s="24">
        <v>6</v>
      </c>
      <c r="F17" s="23" t="s">
        <v>195</v>
      </c>
      <c r="G17" s="25">
        <v>583100</v>
      </c>
    </row>
    <row r="18" ht="24" customHeight="1" spans="1:7">
      <c r="A18" s="22" t="s">
        <v>88</v>
      </c>
      <c r="B18" s="22" t="s">
        <v>94</v>
      </c>
      <c r="C18" s="22" t="s">
        <v>3</v>
      </c>
      <c r="D18" s="23" t="s">
        <v>95</v>
      </c>
      <c r="E18" s="24"/>
      <c r="F18" s="23" t="s">
        <v>3</v>
      </c>
      <c r="G18" s="25">
        <v>1705285</v>
      </c>
    </row>
    <row r="19" ht="24" customHeight="1" spans="1:7">
      <c r="A19" s="22" t="s">
        <v>88</v>
      </c>
      <c r="B19" s="22" t="s">
        <v>94</v>
      </c>
      <c r="C19" s="22" t="s">
        <v>92</v>
      </c>
      <c r="D19" s="23" t="s">
        <v>96</v>
      </c>
      <c r="E19" s="24"/>
      <c r="F19" s="23" t="s">
        <v>3</v>
      </c>
      <c r="G19" s="25">
        <v>1705285</v>
      </c>
    </row>
    <row r="20" ht="24" customHeight="1" spans="1:7">
      <c r="A20" s="22" t="s">
        <v>3</v>
      </c>
      <c r="B20" s="22" t="s">
        <v>3</v>
      </c>
      <c r="C20" s="22" t="s">
        <v>3</v>
      </c>
      <c r="D20" s="23" t="s">
        <v>3</v>
      </c>
      <c r="E20" s="24">
        <v>7</v>
      </c>
      <c r="F20" s="23" t="s">
        <v>196</v>
      </c>
      <c r="G20" s="25">
        <v>1705285</v>
      </c>
    </row>
    <row r="21" ht="24" customHeight="1" spans="1:7">
      <c r="A21" s="26" t="s">
        <v>197</v>
      </c>
      <c r="B21" s="26"/>
      <c r="C21" s="26"/>
      <c r="D21" s="26"/>
      <c r="E21" s="26"/>
      <c r="F21" s="26"/>
      <c r="G21" s="25">
        <v>9769318</v>
      </c>
    </row>
  </sheetData>
  <sheetProtection password="CC3D" sheet="1"/>
  <mergeCells count="9">
    <mergeCell ref="A1:G1"/>
    <mergeCell ref="A2:G2"/>
    <mergeCell ref="A4:F4"/>
    <mergeCell ref="A6:C6"/>
    <mergeCell ref="A21:F21"/>
    <mergeCell ref="D6:D7"/>
    <mergeCell ref="E6:E7"/>
    <mergeCell ref="F6:F7"/>
    <mergeCell ref="G6:G7"/>
  </mergeCells>
  <pageMargins left="0.79" right="0.79" top="0.79" bottom="0.79" header="0.3" footer="0.3"/>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E27" sqref="E27"/>
    </sheetView>
  </sheetViews>
  <sheetFormatPr defaultColWidth="9" defaultRowHeight="12.75" outlineLevelCol="6"/>
  <cols>
    <col min="1" max="1" width="21.2857142857143" customWidth="1"/>
    <col min="2" max="2" width="20.4285714285714" customWidth="1"/>
    <col min="3" max="3" width="19.7142857142857" customWidth="1"/>
    <col min="4" max="4" width="21" customWidth="1"/>
    <col min="5" max="5" width="19.8571428571429" customWidth="1"/>
    <col min="6" max="6" width="20.2857142857143" customWidth="1"/>
    <col min="7" max="7" width="19.1428571428571" customWidth="1"/>
    <col min="8" max="25" width="9.28571428571429" customWidth="1"/>
  </cols>
  <sheetData>
    <row r="1" ht="18" customHeight="1" spans="1:7">
      <c r="A1" s="2"/>
      <c r="B1" s="2"/>
      <c r="C1" s="2"/>
      <c r="D1" s="2"/>
      <c r="E1" s="2"/>
      <c r="F1" s="2"/>
      <c r="G1" s="6" t="s">
        <v>198</v>
      </c>
    </row>
    <row r="2" ht="22.5" customHeight="1" spans="1:7">
      <c r="A2" s="1" t="s">
        <v>199</v>
      </c>
      <c r="B2" s="1"/>
      <c r="C2" s="1"/>
      <c r="D2" s="1"/>
      <c r="E2" s="1"/>
      <c r="F2" s="1"/>
      <c r="G2" s="1"/>
    </row>
    <row r="4" ht="24" customHeight="1" spans="1:7">
      <c r="A4" s="2" t="s">
        <v>52</v>
      </c>
      <c r="B4" s="2"/>
      <c r="C4" s="2"/>
      <c r="D4" s="2"/>
      <c r="E4" s="2"/>
      <c r="F4" s="2"/>
      <c r="G4" s="6" t="s">
        <v>200</v>
      </c>
    </row>
    <row r="6" ht="24" customHeight="1" spans="1:7">
      <c r="A6" s="7" t="s">
        <v>201</v>
      </c>
      <c r="B6" s="7"/>
      <c r="C6" s="7"/>
      <c r="D6" s="7"/>
      <c r="E6" s="7"/>
      <c r="F6" s="7"/>
      <c r="G6" s="8" t="s">
        <v>202</v>
      </c>
    </row>
    <row r="7" ht="24" customHeight="1" spans="1:7">
      <c r="A7" s="7" t="s">
        <v>58</v>
      </c>
      <c r="B7" s="7" t="s">
        <v>203</v>
      </c>
      <c r="C7" s="7" t="s">
        <v>172</v>
      </c>
      <c r="D7" s="7" t="s">
        <v>204</v>
      </c>
      <c r="E7" s="7"/>
      <c r="F7" s="7"/>
      <c r="G7" s="8"/>
    </row>
    <row r="8" ht="24" customHeight="1" spans="1:7">
      <c r="A8" s="7"/>
      <c r="B8" s="7"/>
      <c r="C8" s="7"/>
      <c r="D8" s="7" t="s">
        <v>205</v>
      </c>
      <c r="E8" s="7" t="s">
        <v>206</v>
      </c>
      <c r="F8" s="7" t="s">
        <v>207</v>
      </c>
      <c r="G8" s="8"/>
    </row>
    <row r="9" hidden="1" customHeight="1" spans="1:7">
      <c r="A9" s="9">
        <f>SUM(B9,C9,D9)</f>
        <v>3.4</v>
      </c>
      <c r="B9" s="10">
        <f>SUM(B10:B10)</f>
        <v>0</v>
      </c>
      <c r="C9" s="10">
        <f>SUM(C10:C10)</f>
        <v>3.4</v>
      </c>
      <c r="D9" s="9">
        <f>SUM(E9,F9)</f>
        <v>0</v>
      </c>
      <c r="E9" s="9">
        <f>SUM(E10:E10)</f>
        <v>0</v>
      </c>
      <c r="F9" s="9">
        <f>SUM(F10:F10)</f>
        <v>0</v>
      </c>
      <c r="G9" s="11"/>
    </row>
    <row r="10" ht="24" customHeight="1" spans="1:7">
      <c r="A10" s="12">
        <f>SUM(B10,C10,D10)</f>
        <v>3.4</v>
      </c>
      <c r="B10" s="13">
        <v>0</v>
      </c>
      <c r="C10" s="13">
        <v>3.4</v>
      </c>
      <c r="D10" s="13">
        <f>SUM(E10,F10)</f>
        <v>0</v>
      </c>
      <c r="E10" s="13">
        <v>0</v>
      </c>
      <c r="F10" s="13">
        <v>0</v>
      </c>
      <c r="G10" s="14">
        <v>0</v>
      </c>
    </row>
    <row r="11" spans="1:1">
      <c r="A11" s="15" t="s">
        <v>208</v>
      </c>
    </row>
    <row r="13" ht="24" customHeight="1" spans="1:1">
      <c r="A13" s="16" t="s">
        <v>3</v>
      </c>
    </row>
  </sheetData>
  <mergeCells count="8">
    <mergeCell ref="A2:G2"/>
    <mergeCell ref="A4:F4"/>
    <mergeCell ref="A6:F6"/>
    <mergeCell ref="D7:F7"/>
    <mergeCell ref="A7:A8"/>
    <mergeCell ref="B7:B8"/>
    <mergeCell ref="C7:C8"/>
    <mergeCell ref="G6:G8"/>
  </mergeCells>
  <pageMargins left="0.79" right="0.79" top="0.79" bottom="0.79" header="0.3" footer="0.3"/>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7"/>
  <sheetViews>
    <sheetView workbookViewId="0">
      <selection activeCell="A26" sqref="A26"/>
    </sheetView>
  </sheetViews>
  <sheetFormatPr defaultColWidth="9" defaultRowHeight="12.75"/>
  <cols>
    <col min="1" max="1" width="146.142857142857" customWidth="1"/>
  </cols>
  <sheetData>
    <row r="1" ht="31.5" customHeight="1" spans="1:1">
      <c r="A1" s="1" t="s">
        <v>209</v>
      </c>
    </row>
    <row r="2" ht="24" customHeight="1" spans="1:1">
      <c r="A2" s="2"/>
    </row>
    <row r="3" ht="14.25" spans="1:1">
      <c r="A3" s="3" t="s">
        <v>210</v>
      </c>
    </row>
    <row r="4" ht="24" customHeight="1" spans="1:1">
      <c r="A4" s="4" t="s">
        <v>211</v>
      </c>
    </row>
    <row r="5" ht="20" customHeight="1" spans="1:1">
      <c r="A5" s="4" t="s">
        <v>212</v>
      </c>
    </row>
    <row r="6" ht="16" customHeight="1" spans="1:1">
      <c r="A6" s="4" t="s">
        <v>213</v>
      </c>
    </row>
    <row r="7" ht="22" customHeight="1" spans="1:1">
      <c r="A7" s="4" t="s">
        <v>214</v>
      </c>
    </row>
    <row r="8" ht="14.25" spans="1:1">
      <c r="A8" s="3" t="s">
        <v>215</v>
      </c>
    </row>
    <row r="9" ht="24" customHeight="1" spans="1:1">
      <c r="A9" s="5" t="s">
        <v>216</v>
      </c>
    </row>
    <row r="10" ht="14.25" spans="1:1">
      <c r="A10" s="3" t="s">
        <v>217</v>
      </c>
    </row>
    <row r="11" ht="30" customHeight="1" spans="1:1">
      <c r="A11" s="4" t="s">
        <v>218</v>
      </c>
    </row>
    <row r="12" ht="24" customHeight="1" spans="1:1">
      <c r="A12" s="4" t="s">
        <v>219</v>
      </c>
    </row>
    <row r="13" ht="14.25" spans="1:1">
      <c r="A13" s="3" t="s">
        <v>220</v>
      </c>
    </row>
    <row r="14" ht="33" customHeight="1" spans="1:1">
      <c r="A14" s="4" t="s">
        <v>221</v>
      </c>
    </row>
    <row r="15" ht="14.25" spans="1:1">
      <c r="A15" s="3" t="s">
        <v>222</v>
      </c>
    </row>
    <row r="16" ht="19" customHeight="1" spans="1:1">
      <c r="A16" s="4" t="s">
        <v>223</v>
      </c>
    </row>
    <row r="17" ht="19" customHeight="1" spans="1:1">
      <c r="A17" s="4" t="s">
        <v>224</v>
      </c>
    </row>
  </sheetData>
  <pageMargins left="0.79" right="0.79" top="0.79" bottom="0.79"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1"/>
  <sheetViews>
    <sheetView workbookViewId="0">
      <selection activeCell="A1" sqref="A1"/>
    </sheetView>
  </sheetViews>
  <sheetFormatPr defaultColWidth="9" defaultRowHeight="12.75"/>
  <cols>
    <col min="1" max="1" width="137.714285714286" customWidth="1"/>
  </cols>
  <sheetData>
    <row r="1" ht="29.25" customHeight="1" spans="1:1">
      <c r="A1" s="53" t="s">
        <v>2</v>
      </c>
    </row>
    <row r="2" ht="22.5" customHeight="1" spans="1:1">
      <c r="A2" s="54" t="s">
        <v>3</v>
      </c>
    </row>
    <row r="3" ht="22.5" customHeight="1" spans="1:1">
      <c r="A3" s="54" t="s">
        <v>4</v>
      </c>
    </row>
    <row r="4" ht="18.75" customHeight="1" spans="1:1">
      <c r="A4" s="55" t="s">
        <v>5</v>
      </c>
    </row>
    <row r="5" ht="18.75" customHeight="1" spans="1:1">
      <c r="A5" s="56" t="s">
        <v>6</v>
      </c>
    </row>
    <row r="6" ht="18.75" customHeight="1" spans="1:1">
      <c r="A6" s="56" t="s">
        <v>7</v>
      </c>
    </row>
    <row r="7" ht="18.75" customHeight="1" spans="1:1">
      <c r="A7" s="56" t="s">
        <v>8</v>
      </c>
    </row>
    <row r="8" ht="18.75" customHeight="1" spans="1:1">
      <c r="A8" s="56" t="s">
        <v>9</v>
      </c>
    </row>
    <row r="9" ht="18.75" customHeight="1" spans="1:1">
      <c r="A9" s="56" t="s">
        <v>10</v>
      </c>
    </row>
    <row r="10" ht="18.75" customHeight="1" spans="1:1">
      <c r="A10" s="56" t="s">
        <v>11</v>
      </c>
    </row>
    <row r="11" ht="18.75" customHeight="1" spans="1:1">
      <c r="A11" s="56" t="s">
        <v>12</v>
      </c>
    </row>
    <row r="12" ht="18.75" customHeight="1" spans="1:1">
      <c r="A12" s="56" t="s">
        <v>13</v>
      </c>
    </row>
    <row r="13" ht="18.75" customHeight="1" spans="1:1">
      <c r="A13" s="56" t="s">
        <v>14</v>
      </c>
    </row>
    <row r="14" ht="18.75" customHeight="1" spans="1:1">
      <c r="A14" s="56" t="s">
        <v>15</v>
      </c>
    </row>
    <row r="15" ht="18.75" customHeight="1" spans="1:1">
      <c r="A15" s="56" t="s">
        <v>16</v>
      </c>
    </row>
    <row r="16" ht="18.75" customHeight="1" spans="1:1">
      <c r="A16" s="56" t="s">
        <v>17</v>
      </c>
    </row>
    <row r="17" ht="18.75" customHeight="1" spans="1:1">
      <c r="A17" s="56" t="s">
        <v>18</v>
      </c>
    </row>
    <row r="18" ht="18.75" customHeight="1" spans="1:1">
      <c r="A18" s="56" t="s">
        <v>19</v>
      </c>
    </row>
    <row r="19" ht="18.75" customHeight="1" spans="1:1">
      <c r="A19" s="56" t="s">
        <v>20</v>
      </c>
    </row>
    <row r="20" ht="21" customHeight="1" spans="1:1">
      <c r="A20" s="56" t="s">
        <v>21</v>
      </c>
    </row>
    <row r="21" hidden="1" customHeight="1" spans="1:1">
      <c r="A21" s="56" t="s">
        <v>22</v>
      </c>
    </row>
  </sheetData>
  <sheetProtection password="CC3D" sheet="1"/>
  <pageMargins left="0.79" right="0.79" top="0.79" bottom="0.79"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2.75" outlineLevelRow="2"/>
  <cols>
    <col min="1" max="1" width="142.142857142857" customWidth="1"/>
  </cols>
  <sheetData>
    <row r="1" ht="37.5" customHeight="1" spans="1:1">
      <c r="A1" s="50" t="s">
        <v>23</v>
      </c>
    </row>
    <row r="2" ht="18" customHeight="1"/>
    <row r="3" ht="65" customHeight="1" spans="1:1">
      <c r="A3" s="52" t="s">
        <v>24</v>
      </c>
    </row>
  </sheetData>
  <pageMargins left="0.79" right="0.79" top="0.79" bottom="0.79"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A1" sqref="A1:B1"/>
    </sheetView>
  </sheetViews>
  <sheetFormatPr defaultColWidth="9" defaultRowHeight="12.75" outlineLevelRow="2" outlineLevelCol="1"/>
  <cols>
    <col min="1" max="2" width="70.7142857142857" customWidth="1"/>
  </cols>
  <sheetData>
    <row r="1" ht="37.5" customHeight="1" spans="1:2">
      <c r="A1" s="50" t="s">
        <v>25</v>
      </c>
      <c r="B1" s="51"/>
    </row>
    <row r="2" ht="24" customHeight="1" spans="2:2">
      <c r="B2" s="2"/>
    </row>
    <row r="3" ht="402" customHeight="1" spans="1:2">
      <c r="A3" s="52" t="s">
        <v>26</v>
      </c>
      <c r="B3" s="52"/>
    </row>
  </sheetData>
  <sheetProtection password="CC3D" sheet="1"/>
  <mergeCells count="2">
    <mergeCell ref="A1:B1"/>
    <mergeCell ref="A3:B3"/>
  </mergeCells>
  <pageMargins left="0.79" right="0.79" top="0.79" bottom="0.79"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workbookViewId="0">
      <selection activeCell="D3" sqref="D3"/>
    </sheetView>
  </sheetViews>
  <sheetFormatPr defaultColWidth="9" defaultRowHeight="12.75" outlineLevelRow="2"/>
  <cols>
    <col min="1" max="1" width="146.714285714286" customWidth="1"/>
  </cols>
  <sheetData>
    <row r="1" ht="31.5" customHeight="1" spans="1:1">
      <c r="A1" s="1" t="s">
        <v>27</v>
      </c>
    </row>
    <row r="2" ht="24" customHeight="1" spans="1:1">
      <c r="A2" s="2"/>
    </row>
    <row r="3" ht="402" customHeight="1" spans="1:1">
      <c r="A3" s="49" t="s">
        <v>28</v>
      </c>
    </row>
  </sheetData>
  <sheetProtection password="CC3D" sheet="1"/>
  <pageMargins left="0.790972222222222" right="0.790972222222222" top="0.790972222222222" bottom="0.790972222222222" header="0.298611111111111" footer="0.298611111111111"/>
  <pageSetup paperSize="9" scale="9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22"/>
  <sheetViews>
    <sheetView workbookViewId="0">
      <selection activeCell="A8" sqref="A8"/>
    </sheetView>
  </sheetViews>
  <sheetFormatPr defaultColWidth="9" defaultRowHeight="12.75"/>
  <cols>
    <col min="1" max="1" width="146.428571428571" customWidth="1"/>
  </cols>
  <sheetData>
    <row r="1" ht="24" customHeight="1" spans="1:1">
      <c r="A1" s="47" t="s">
        <v>29</v>
      </c>
    </row>
    <row r="2" ht="24" customHeight="1" spans="1:1">
      <c r="A2" s="2"/>
    </row>
    <row r="3" ht="15" customHeight="1" spans="1:1">
      <c r="A3" s="48" t="s">
        <v>30</v>
      </c>
    </row>
    <row r="4" ht="28.5" spans="1:1">
      <c r="A4" s="4" t="s">
        <v>31</v>
      </c>
    </row>
    <row r="5" ht="14.25" spans="1:1">
      <c r="A5" s="3" t="s">
        <v>32</v>
      </c>
    </row>
    <row r="6" ht="28.5" spans="1:1">
      <c r="A6" s="4" t="s">
        <v>33</v>
      </c>
    </row>
    <row r="7" ht="14.25" spans="1:1">
      <c r="A7" s="3" t="s">
        <v>34</v>
      </c>
    </row>
    <row r="8" ht="14.25" spans="1:1">
      <c r="A8" s="4" t="s">
        <v>35</v>
      </c>
    </row>
    <row r="9" ht="42.75" spans="1:1">
      <c r="A9" s="4" t="s">
        <v>36</v>
      </c>
    </row>
    <row r="10" ht="28.5" spans="1:1">
      <c r="A10" s="4" t="s">
        <v>37</v>
      </c>
    </row>
    <row r="11" ht="57" spans="1:1">
      <c r="A11" s="4" t="s">
        <v>38</v>
      </c>
    </row>
    <row r="12" ht="28.5" spans="1:1">
      <c r="A12" s="4" t="s">
        <v>39</v>
      </c>
    </row>
    <row r="13" ht="28.5" spans="1:1">
      <c r="A13" s="4" t="s">
        <v>40</v>
      </c>
    </row>
    <row r="14" ht="14.25" spans="1:1">
      <c r="A14" s="3" t="s">
        <v>41</v>
      </c>
    </row>
    <row r="15" ht="14.25" spans="1:1">
      <c r="A15" s="4" t="s">
        <v>42</v>
      </c>
    </row>
    <row r="16" ht="28.5" spans="1:1">
      <c r="A16" s="4" t="s">
        <v>43</v>
      </c>
    </row>
    <row r="17" ht="28.5" spans="1:1">
      <c r="A17" s="4" t="s">
        <v>44</v>
      </c>
    </row>
    <row r="18" ht="14.25" spans="1:1">
      <c r="A18" s="4" t="s">
        <v>45</v>
      </c>
    </row>
    <row r="19" ht="14.25" spans="1:1">
      <c r="A19" s="3" t="s">
        <v>46</v>
      </c>
    </row>
    <row r="20" ht="14.25" spans="1:1">
      <c r="A20" s="4" t="s">
        <v>47</v>
      </c>
    </row>
    <row r="21" ht="14.25" spans="1:1">
      <c r="A21" s="3" t="s">
        <v>48</v>
      </c>
    </row>
    <row r="22" ht="14.25" spans="1:1">
      <c r="A22" s="4" t="s">
        <v>49</v>
      </c>
    </row>
  </sheetData>
  <pageMargins left="0.790972222222222" right="0.790972222222222" top="0.790972222222222" bottom="0.790972222222222" header="0.298611111111111" footer="0.298611111111111"/>
  <pageSetup paperSize="9" scale="98"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N7" sqref="N7"/>
    </sheetView>
  </sheetViews>
  <sheetFormatPr defaultColWidth="9" defaultRowHeight="12.75" outlineLevelCol="6"/>
  <cols>
    <col min="1" max="1" width="30.1428571428571" customWidth="1"/>
    <col min="2" max="2" width="17.7142857142857" customWidth="1"/>
    <col min="3" max="3" width="28.1428571428571" customWidth="1"/>
    <col min="4" max="4" width="16.1428571428571" customWidth="1"/>
    <col min="5" max="5" width="16.2857142857143" customWidth="1"/>
    <col min="6" max="6" width="16.7142857142857" customWidth="1"/>
    <col min="7" max="7" width="14.7142857142857" customWidth="1"/>
  </cols>
  <sheetData>
    <row r="1" ht="18" customHeight="1" spans="1:7">
      <c r="A1" s="43"/>
      <c r="B1" s="43"/>
      <c r="C1" s="43"/>
      <c r="D1" s="43"/>
      <c r="E1" s="43"/>
      <c r="F1" s="43"/>
      <c r="G1" s="18" t="s">
        <v>50</v>
      </c>
    </row>
    <row r="2" ht="24" customHeight="1" spans="1:7">
      <c r="A2" s="1" t="s">
        <v>51</v>
      </c>
      <c r="B2" s="1"/>
      <c r="C2" s="1"/>
      <c r="D2" s="1"/>
      <c r="E2" s="1"/>
      <c r="F2" s="1"/>
      <c r="G2" s="1"/>
    </row>
    <row r="3" ht="7.5" customHeight="1" spans="1:6">
      <c r="A3" s="16"/>
      <c r="B3" s="16"/>
      <c r="C3" s="16"/>
      <c r="D3" s="16"/>
      <c r="E3" s="16"/>
      <c r="F3" s="16"/>
    </row>
    <row r="4" ht="24" customHeight="1" spans="1:7">
      <c r="A4" s="2" t="s">
        <v>52</v>
      </c>
      <c r="B4" s="2"/>
      <c r="C4" s="2"/>
      <c r="D4" s="2"/>
      <c r="E4" s="2"/>
      <c r="F4" s="2"/>
      <c r="G4" s="18" t="s">
        <v>53</v>
      </c>
    </row>
    <row r="5" ht="7.5" customHeight="1" spans="1:6">
      <c r="A5" s="16"/>
      <c r="B5" s="16"/>
      <c r="C5" s="16"/>
      <c r="D5" s="16"/>
      <c r="E5" s="16"/>
      <c r="F5" s="16"/>
    </row>
    <row r="6" ht="24" customHeight="1" spans="1:7">
      <c r="A6" s="29" t="s">
        <v>54</v>
      </c>
      <c r="B6" s="29"/>
      <c r="C6" s="29" t="s">
        <v>55</v>
      </c>
      <c r="D6" s="29"/>
      <c r="E6" s="29"/>
      <c r="F6" s="29"/>
      <c r="G6" s="29"/>
    </row>
    <row r="7" ht="24" customHeight="1" spans="1:7">
      <c r="A7" s="35" t="s">
        <v>56</v>
      </c>
      <c r="B7" s="35" t="s">
        <v>57</v>
      </c>
      <c r="C7" s="7" t="s">
        <v>56</v>
      </c>
      <c r="D7" s="29" t="s">
        <v>57</v>
      </c>
      <c r="E7" s="29"/>
      <c r="F7" s="29"/>
      <c r="G7" s="29"/>
    </row>
    <row r="8" ht="24" customHeight="1" spans="1:7">
      <c r="A8" s="35"/>
      <c r="B8" s="35"/>
      <c r="C8" s="7"/>
      <c r="D8" s="7" t="s">
        <v>58</v>
      </c>
      <c r="E8" s="29" t="s">
        <v>59</v>
      </c>
      <c r="F8" s="29"/>
      <c r="G8" s="29" t="s">
        <v>60</v>
      </c>
    </row>
    <row r="9" ht="24" customHeight="1" spans="1:7">
      <c r="A9" s="35"/>
      <c r="B9" s="35"/>
      <c r="C9" s="7"/>
      <c r="D9" s="7"/>
      <c r="E9" s="29" t="s">
        <v>61</v>
      </c>
      <c r="F9" s="29" t="s">
        <v>62</v>
      </c>
      <c r="G9" s="29"/>
    </row>
    <row r="10" ht="24" customHeight="1" spans="1:7">
      <c r="A10" s="23" t="s">
        <v>63</v>
      </c>
      <c r="B10" s="33">
        <v>65941403</v>
      </c>
      <c r="C10" s="23" t="s">
        <v>64</v>
      </c>
      <c r="D10" s="33">
        <f t="shared" ref="D10:D16" si="0">SUM(E10,F10,G10)</f>
        <v>46632883</v>
      </c>
      <c r="E10" s="33">
        <v>33540437</v>
      </c>
      <c r="F10" s="33">
        <v>3323128</v>
      </c>
      <c r="G10" s="33">
        <v>9769318</v>
      </c>
    </row>
    <row r="11" ht="24" customHeight="1" spans="1:7">
      <c r="A11" s="23" t="s">
        <v>65</v>
      </c>
      <c r="B11" s="33">
        <v>65941403</v>
      </c>
      <c r="C11" s="23" t="s">
        <v>66</v>
      </c>
      <c r="D11" s="33">
        <f t="shared" si="0"/>
        <v>12679520</v>
      </c>
      <c r="E11" s="33">
        <v>11846920</v>
      </c>
      <c r="F11" s="33">
        <v>832600</v>
      </c>
      <c r="G11" s="33">
        <v>0</v>
      </c>
    </row>
    <row r="12" ht="24" customHeight="1" spans="1:7">
      <c r="A12" s="23" t="s">
        <v>67</v>
      </c>
      <c r="B12" s="33">
        <v>0</v>
      </c>
      <c r="C12" s="23" t="s">
        <v>68</v>
      </c>
      <c r="D12" s="33">
        <f t="shared" si="0"/>
        <v>4309000</v>
      </c>
      <c r="E12" s="33">
        <v>4309000</v>
      </c>
      <c r="F12" s="33">
        <v>0</v>
      </c>
      <c r="G12" s="33">
        <v>0</v>
      </c>
    </row>
    <row r="13" ht="24" customHeight="1" spans="1:7">
      <c r="A13" s="23" t="s">
        <v>69</v>
      </c>
      <c r="B13" s="33">
        <v>0</v>
      </c>
      <c r="C13" s="23" t="s">
        <v>70</v>
      </c>
      <c r="D13" s="33">
        <f t="shared" si="0"/>
        <v>2320000</v>
      </c>
      <c r="E13" s="33">
        <v>2320000</v>
      </c>
      <c r="F13" s="33">
        <v>0</v>
      </c>
      <c r="G13" s="33">
        <v>0</v>
      </c>
    </row>
    <row r="14" ht="24" customHeight="1" spans="1:7">
      <c r="A14" s="23" t="s">
        <v>71</v>
      </c>
      <c r="B14" s="33">
        <v>0</v>
      </c>
      <c r="C14" s="23"/>
      <c r="D14" s="33">
        <f t="shared" si="0"/>
        <v>0</v>
      </c>
      <c r="E14" s="33"/>
      <c r="F14" s="33"/>
      <c r="G14" s="33"/>
    </row>
    <row r="15" ht="24" customHeight="1" spans="1:7">
      <c r="A15" s="23" t="s">
        <v>72</v>
      </c>
      <c r="B15" s="33">
        <v>0</v>
      </c>
      <c r="C15" s="23"/>
      <c r="D15" s="33">
        <f t="shared" si="0"/>
        <v>0</v>
      </c>
      <c r="E15" s="33"/>
      <c r="F15" s="33"/>
      <c r="G15" s="33"/>
    </row>
    <row r="16" ht="24" customHeight="1" spans="1:7">
      <c r="A16" s="23" t="s">
        <v>73</v>
      </c>
      <c r="B16" s="33">
        <v>0</v>
      </c>
      <c r="C16" s="23"/>
      <c r="D16" s="33">
        <f t="shared" si="0"/>
        <v>0</v>
      </c>
      <c r="E16" s="33"/>
      <c r="F16" s="33"/>
      <c r="G16" s="33"/>
    </row>
    <row r="17" ht="24" customHeight="1" spans="1:7">
      <c r="A17" s="11"/>
      <c r="B17" s="11"/>
      <c r="C17" s="11"/>
      <c r="D17" s="11"/>
      <c r="E17" s="11"/>
      <c r="F17" s="11"/>
      <c r="G17" s="11"/>
    </row>
    <row r="18" ht="24" customHeight="1" spans="1:7">
      <c r="A18" s="11"/>
      <c r="B18" s="11"/>
      <c r="C18" s="11"/>
      <c r="D18" s="11"/>
      <c r="E18" s="11"/>
      <c r="F18" s="11"/>
      <c r="G18" s="11"/>
    </row>
    <row r="19" ht="24" customHeight="1" spans="1:7">
      <c r="A19" s="11"/>
      <c r="B19" s="11"/>
      <c r="C19" s="11"/>
      <c r="D19" s="11"/>
      <c r="E19" s="11"/>
      <c r="F19" s="11"/>
      <c r="G19" s="11"/>
    </row>
    <row r="20" ht="24" customHeight="1" spans="1:7">
      <c r="A20" s="11"/>
      <c r="B20" s="11"/>
      <c r="C20" s="11"/>
      <c r="D20" s="11"/>
      <c r="E20" s="11"/>
      <c r="F20" s="11"/>
      <c r="G20" s="11"/>
    </row>
    <row r="21" ht="24" customHeight="1" spans="1:7">
      <c r="A21" s="42" t="s">
        <v>74</v>
      </c>
      <c r="B21" s="25">
        <v>65941403</v>
      </c>
      <c r="C21" s="42" t="s">
        <v>75</v>
      </c>
      <c r="D21" s="25">
        <f>SUM(E21,F21,G21)</f>
        <v>65941403</v>
      </c>
      <c r="E21" s="25">
        <v>52016357</v>
      </c>
      <c r="F21" s="25">
        <v>4155728</v>
      </c>
      <c r="G21" s="25">
        <v>9769318</v>
      </c>
    </row>
  </sheetData>
  <mergeCells count="13">
    <mergeCell ref="A2:G2"/>
    <mergeCell ref="A3:F3"/>
    <mergeCell ref="A4:F4"/>
    <mergeCell ref="A5:F5"/>
    <mergeCell ref="A6:B6"/>
    <mergeCell ref="C6:G6"/>
    <mergeCell ref="D7:G7"/>
    <mergeCell ref="E8:F8"/>
    <mergeCell ref="A7:A9"/>
    <mergeCell ref="B7:B9"/>
    <mergeCell ref="C7:C9"/>
    <mergeCell ref="D8:D9"/>
    <mergeCell ref="G8:G9"/>
  </mergeCells>
  <pageMargins left="0.79" right="0.79" top="0.79" bottom="0.79"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opLeftCell="A5" workbookViewId="0">
      <selection activeCell="K35" sqref="K35"/>
    </sheetView>
  </sheetViews>
  <sheetFormatPr defaultColWidth="9" defaultRowHeight="12.75"/>
  <cols>
    <col min="1" max="3" width="5.57142857142857" customWidth="1"/>
    <col min="4" max="4" width="45.1428571428571" customWidth="1"/>
    <col min="5" max="5" width="15.5714285714286" customWidth="1"/>
    <col min="6" max="6" width="15.7142857142857" customWidth="1"/>
    <col min="7" max="8" width="15.8571428571429" customWidth="1"/>
    <col min="9" max="9" width="15.4285714285714" customWidth="1"/>
  </cols>
  <sheetData>
    <row r="1" ht="18" customHeight="1" spans="1:9">
      <c r="A1" s="2"/>
      <c r="B1" s="2"/>
      <c r="C1" s="2"/>
      <c r="D1" s="2"/>
      <c r="E1" s="18"/>
      <c r="F1" s="18"/>
      <c r="G1" s="18"/>
      <c r="H1" s="18"/>
      <c r="I1" s="18" t="s">
        <v>76</v>
      </c>
    </row>
    <row r="2" ht="24" customHeight="1" spans="1:9">
      <c r="A2" s="1" t="s">
        <v>77</v>
      </c>
      <c r="B2" s="1"/>
      <c r="C2" s="1"/>
      <c r="D2" s="1"/>
      <c r="E2" s="1"/>
      <c r="F2" s="1"/>
      <c r="G2" s="1"/>
      <c r="H2" s="1"/>
      <c r="I2" s="1"/>
    </row>
    <row r="4" ht="24" customHeight="1" spans="1:9">
      <c r="A4" s="2" t="s">
        <v>52</v>
      </c>
      <c r="B4" s="2"/>
      <c r="C4" s="2"/>
      <c r="D4" s="2"/>
      <c r="E4" s="2"/>
      <c r="F4" s="2"/>
      <c r="G4" s="2"/>
      <c r="H4" s="2"/>
      <c r="I4" s="18" t="s">
        <v>53</v>
      </c>
    </row>
    <row r="6" ht="24" customHeight="1" spans="1:9">
      <c r="A6" s="29" t="s">
        <v>56</v>
      </c>
      <c r="B6" s="29"/>
      <c r="C6" s="29"/>
      <c r="D6" s="29"/>
      <c r="E6" s="29" t="s">
        <v>78</v>
      </c>
      <c r="F6" s="29"/>
      <c r="G6" s="29"/>
      <c r="H6" s="29"/>
      <c r="I6" s="29"/>
    </row>
    <row r="7" ht="24" customHeight="1" spans="1:9">
      <c r="A7" s="34" t="s">
        <v>79</v>
      </c>
      <c r="B7" s="34"/>
      <c r="C7" s="34"/>
      <c r="D7" s="29" t="s">
        <v>80</v>
      </c>
      <c r="E7" s="29" t="s">
        <v>58</v>
      </c>
      <c r="F7" s="35" t="s">
        <v>81</v>
      </c>
      <c r="G7" s="35" t="s">
        <v>82</v>
      </c>
      <c r="H7" s="35" t="s">
        <v>83</v>
      </c>
      <c r="I7" s="29" t="s">
        <v>84</v>
      </c>
    </row>
    <row r="8" ht="24" customHeight="1" spans="1:9">
      <c r="A8" s="29" t="s">
        <v>85</v>
      </c>
      <c r="B8" s="29" t="s">
        <v>86</v>
      </c>
      <c r="C8" s="29" t="s">
        <v>87</v>
      </c>
      <c r="D8" s="29"/>
      <c r="E8" s="29"/>
      <c r="F8" s="35"/>
      <c r="G8" s="35"/>
      <c r="H8" s="35"/>
      <c r="I8" s="29"/>
    </row>
    <row r="9" ht="24" customHeight="1" spans="1:9">
      <c r="A9" s="32" t="s">
        <v>88</v>
      </c>
      <c r="B9" s="32" t="s">
        <v>3</v>
      </c>
      <c r="C9" s="32" t="s">
        <v>3</v>
      </c>
      <c r="D9" s="23" t="s">
        <v>89</v>
      </c>
      <c r="E9" s="46">
        <f t="shared" ref="E9:E26" si="0">SUM(F9,G9,H9,I9)</f>
        <v>46632883</v>
      </c>
      <c r="F9" s="46">
        <v>46632883</v>
      </c>
      <c r="G9" s="46">
        <v>0</v>
      </c>
      <c r="H9" s="46">
        <v>0</v>
      </c>
      <c r="I9" s="46">
        <v>0</v>
      </c>
    </row>
    <row r="10" ht="24" customHeight="1" spans="1:9">
      <c r="A10" s="32" t="s">
        <v>88</v>
      </c>
      <c r="B10" s="32" t="s">
        <v>90</v>
      </c>
      <c r="C10" s="32" t="s">
        <v>3</v>
      </c>
      <c r="D10" s="23" t="s">
        <v>91</v>
      </c>
      <c r="E10" s="46">
        <f t="shared" si="0"/>
        <v>44927598</v>
      </c>
      <c r="F10" s="46">
        <v>44927598</v>
      </c>
      <c r="G10" s="46">
        <v>0</v>
      </c>
      <c r="H10" s="46">
        <v>0</v>
      </c>
      <c r="I10" s="46">
        <v>0</v>
      </c>
    </row>
    <row r="11" ht="24" customHeight="1" spans="1:9">
      <c r="A11" s="32" t="s">
        <v>88</v>
      </c>
      <c r="B11" s="32" t="s">
        <v>90</v>
      </c>
      <c r="C11" s="32" t="s">
        <v>92</v>
      </c>
      <c r="D11" s="23" t="s">
        <v>93</v>
      </c>
      <c r="E11" s="46">
        <f t="shared" si="0"/>
        <v>44927598</v>
      </c>
      <c r="F11" s="46">
        <v>44927598</v>
      </c>
      <c r="G11" s="46">
        <v>0</v>
      </c>
      <c r="H11" s="46">
        <v>0</v>
      </c>
      <c r="I11" s="46">
        <v>0</v>
      </c>
    </row>
    <row r="12" ht="24" customHeight="1" spans="1:9">
      <c r="A12" s="32" t="s">
        <v>88</v>
      </c>
      <c r="B12" s="32" t="s">
        <v>94</v>
      </c>
      <c r="C12" s="32" t="s">
        <v>3</v>
      </c>
      <c r="D12" s="23" t="s">
        <v>95</v>
      </c>
      <c r="E12" s="46">
        <f t="shared" si="0"/>
        <v>1705285</v>
      </c>
      <c r="F12" s="46">
        <v>1705285</v>
      </c>
      <c r="G12" s="46">
        <v>0</v>
      </c>
      <c r="H12" s="46">
        <v>0</v>
      </c>
      <c r="I12" s="46">
        <v>0</v>
      </c>
    </row>
    <row r="13" ht="24" customHeight="1" spans="1:9">
      <c r="A13" s="32" t="s">
        <v>88</v>
      </c>
      <c r="B13" s="32" t="s">
        <v>94</v>
      </c>
      <c r="C13" s="32" t="s">
        <v>92</v>
      </c>
      <c r="D13" s="23" t="s">
        <v>96</v>
      </c>
      <c r="E13" s="46">
        <f t="shared" si="0"/>
        <v>1705285</v>
      </c>
      <c r="F13" s="46">
        <v>1705285</v>
      </c>
      <c r="G13" s="46">
        <v>0</v>
      </c>
      <c r="H13" s="46">
        <v>0</v>
      </c>
      <c r="I13" s="46">
        <v>0</v>
      </c>
    </row>
    <row r="14" ht="24" customHeight="1" spans="1:9">
      <c r="A14" s="32" t="s">
        <v>97</v>
      </c>
      <c r="B14" s="32" t="s">
        <v>3</v>
      </c>
      <c r="C14" s="32" t="s">
        <v>3</v>
      </c>
      <c r="D14" s="23" t="s">
        <v>98</v>
      </c>
      <c r="E14" s="46">
        <f t="shared" si="0"/>
        <v>12679520</v>
      </c>
      <c r="F14" s="46">
        <v>12679520</v>
      </c>
      <c r="G14" s="46">
        <v>0</v>
      </c>
      <c r="H14" s="46">
        <v>0</v>
      </c>
      <c r="I14" s="46">
        <v>0</v>
      </c>
    </row>
    <row r="15" ht="24" customHeight="1" spans="1:9">
      <c r="A15" s="32" t="s">
        <v>97</v>
      </c>
      <c r="B15" s="32" t="s">
        <v>99</v>
      </c>
      <c r="C15" s="32" t="s">
        <v>3</v>
      </c>
      <c r="D15" s="23" t="s">
        <v>100</v>
      </c>
      <c r="E15" s="46">
        <f t="shared" si="0"/>
        <v>12679520</v>
      </c>
      <c r="F15" s="46">
        <v>12679520</v>
      </c>
      <c r="G15" s="46">
        <v>0</v>
      </c>
      <c r="H15" s="46">
        <v>0</v>
      </c>
      <c r="I15" s="46">
        <v>0</v>
      </c>
    </row>
    <row r="16" ht="24" customHeight="1" spans="1:9">
      <c r="A16" s="32" t="s">
        <v>97</v>
      </c>
      <c r="B16" s="32" t="s">
        <v>99</v>
      </c>
      <c r="C16" s="32" t="s">
        <v>101</v>
      </c>
      <c r="D16" s="23" t="s">
        <v>102</v>
      </c>
      <c r="E16" s="46">
        <f t="shared" si="0"/>
        <v>4668840</v>
      </c>
      <c r="F16" s="46">
        <v>4668840</v>
      </c>
      <c r="G16" s="46">
        <v>0</v>
      </c>
      <c r="H16" s="46">
        <v>0</v>
      </c>
      <c r="I16" s="46">
        <v>0</v>
      </c>
    </row>
    <row r="17" ht="24" customHeight="1" spans="1:9">
      <c r="A17" s="32" t="s">
        <v>97</v>
      </c>
      <c r="B17" s="32" t="s">
        <v>99</v>
      </c>
      <c r="C17" s="32" t="s">
        <v>99</v>
      </c>
      <c r="D17" s="23" t="s">
        <v>103</v>
      </c>
      <c r="E17" s="46">
        <f t="shared" si="0"/>
        <v>5310000</v>
      </c>
      <c r="F17" s="46">
        <v>5310000</v>
      </c>
      <c r="G17" s="46">
        <v>0</v>
      </c>
      <c r="H17" s="46">
        <v>0</v>
      </c>
      <c r="I17" s="46">
        <v>0</v>
      </c>
    </row>
    <row r="18" ht="24" customHeight="1" spans="1:9">
      <c r="A18" s="32" t="s">
        <v>97</v>
      </c>
      <c r="B18" s="32" t="s">
        <v>99</v>
      </c>
      <c r="C18" s="32" t="s">
        <v>104</v>
      </c>
      <c r="D18" s="23" t="s">
        <v>105</v>
      </c>
      <c r="E18" s="46">
        <f t="shared" si="0"/>
        <v>2650000</v>
      </c>
      <c r="F18" s="46">
        <v>2650000</v>
      </c>
      <c r="G18" s="46">
        <v>0</v>
      </c>
      <c r="H18" s="46">
        <v>0</v>
      </c>
      <c r="I18" s="46">
        <v>0</v>
      </c>
    </row>
    <row r="19" ht="24" customHeight="1" spans="1:9">
      <c r="A19" s="32" t="s">
        <v>97</v>
      </c>
      <c r="B19" s="32" t="s">
        <v>99</v>
      </c>
      <c r="C19" s="32" t="s">
        <v>92</v>
      </c>
      <c r="D19" s="23" t="s">
        <v>106</v>
      </c>
      <c r="E19" s="46">
        <f t="shared" si="0"/>
        <v>50680</v>
      </c>
      <c r="F19" s="46">
        <v>50680</v>
      </c>
      <c r="G19" s="46">
        <v>0</v>
      </c>
      <c r="H19" s="46">
        <v>0</v>
      </c>
      <c r="I19" s="46">
        <v>0</v>
      </c>
    </row>
    <row r="20" ht="24" customHeight="1" spans="1:9">
      <c r="A20" s="32" t="s">
        <v>107</v>
      </c>
      <c r="B20" s="32" t="s">
        <v>3</v>
      </c>
      <c r="C20" s="32" t="s">
        <v>3</v>
      </c>
      <c r="D20" s="23" t="s">
        <v>108</v>
      </c>
      <c r="E20" s="46">
        <f t="shared" si="0"/>
        <v>4309000</v>
      </c>
      <c r="F20" s="46">
        <v>4309000</v>
      </c>
      <c r="G20" s="46">
        <v>0</v>
      </c>
      <c r="H20" s="46">
        <v>0</v>
      </c>
      <c r="I20" s="46">
        <v>0</v>
      </c>
    </row>
    <row r="21" ht="24" customHeight="1" spans="1:9">
      <c r="A21" s="32" t="s">
        <v>107</v>
      </c>
      <c r="B21" s="32" t="s">
        <v>109</v>
      </c>
      <c r="C21" s="32" t="s">
        <v>3</v>
      </c>
      <c r="D21" s="23" t="s">
        <v>110</v>
      </c>
      <c r="E21" s="46">
        <f t="shared" si="0"/>
        <v>4309000</v>
      </c>
      <c r="F21" s="46">
        <v>4309000</v>
      </c>
      <c r="G21" s="46">
        <v>0</v>
      </c>
      <c r="H21" s="46">
        <v>0</v>
      </c>
      <c r="I21" s="46">
        <v>0</v>
      </c>
    </row>
    <row r="22" ht="24" customHeight="1" spans="1:9">
      <c r="A22" s="32" t="s">
        <v>107</v>
      </c>
      <c r="B22" s="32" t="s">
        <v>109</v>
      </c>
      <c r="C22" s="32" t="s">
        <v>101</v>
      </c>
      <c r="D22" s="23" t="s">
        <v>111</v>
      </c>
      <c r="E22" s="46">
        <f t="shared" si="0"/>
        <v>4309000</v>
      </c>
      <c r="F22" s="46">
        <v>4309000</v>
      </c>
      <c r="G22" s="46">
        <v>0</v>
      </c>
      <c r="H22" s="46">
        <v>0</v>
      </c>
      <c r="I22" s="46">
        <v>0</v>
      </c>
    </row>
    <row r="23" ht="24" customHeight="1" spans="1:9">
      <c r="A23" s="32" t="s">
        <v>112</v>
      </c>
      <c r="B23" s="32" t="s">
        <v>3</v>
      </c>
      <c r="C23" s="32" t="s">
        <v>3</v>
      </c>
      <c r="D23" s="23" t="s">
        <v>113</v>
      </c>
      <c r="E23" s="46">
        <f t="shared" si="0"/>
        <v>2320000</v>
      </c>
      <c r="F23" s="46">
        <v>2320000</v>
      </c>
      <c r="G23" s="46">
        <v>0</v>
      </c>
      <c r="H23" s="46">
        <v>0</v>
      </c>
      <c r="I23" s="46">
        <v>0</v>
      </c>
    </row>
    <row r="24" ht="24" customHeight="1" spans="1:9">
      <c r="A24" s="32" t="s">
        <v>112</v>
      </c>
      <c r="B24" s="32" t="s">
        <v>101</v>
      </c>
      <c r="C24" s="32" t="s">
        <v>3</v>
      </c>
      <c r="D24" s="23" t="s">
        <v>114</v>
      </c>
      <c r="E24" s="46">
        <f t="shared" si="0"/>
        <v>2320000</v>
      </c>
      <c r="F24" s="46">
        <v>2320000</v>
      </c>
      <c r="G24" s="46">
        <v>0</v>
      </c>
      <c r="H24" s="46">
        <v>0</v>
      </c>
      <c r="I24" s="46">
        <v>0</v>
      </c>
    </row>
    <row r="25" ht="24" customHeight="1" spans="1:9">
      <c r="A25" s="32" t="s">
        <v>112</v>
      </c>
      <c r="B25" s="32" t="s">
        <v>101</v>
      </c>
      <c r="C25" s="32" t="s">
        <v>115</v>
      </c>
      <c r="D25" s="23" t="s">
        <v>116</v>
      </c>
      <c r="E25" s="46">
        <f t="shared" si="0"/>
        <v>2320000</v>
      </c>
      <c r="F25" s="46">
        <v>2320000</v>
      </c>
      <c r="G25" s="46">
        <v>0</v>
      </c>
      <c r="H25" s="46">
        <v>0</v>
      </c>
      <c r="I25" s="46">
        <v>0</v>
      </c>
    </row>
    <row r="26" ht="24" customHeight="1" spans="1:9">
      <c r="A26" s="22" t="s">
        <v>58</v>
      </c>
      <c r="B26" s="22"/>
      <c r="C26" s="22"/>
      <c r="D26" s="22"/>
      <c r="E26" s="46">
        <f t="shared" si="0"/>
        <v>65941403</v>
      </c>
      <c r="F26" s="46">
        <v>65941403</v>
      </c>
      <c r="G26" s="46">
        <v>0</v>
      </c>
      <c r="H26" s="46">
        <v>0</v>
      </c>
      <c r="I26" s="46">
        <v>0</v>
      </c>
    </row>
  </sheetData>
  <sheetProtection password="CC3D" sheet="1"/>
  <mergeCells count="12">
    <mergeCell ref="A2:I2"/>
    <mergeCell ref="A4:H4"/>
    <mergeCell ref="A6:D6"/>
    <mergeCell ref="E6:I6"/>
    <mergeCell ref="A7:C7"/>
    <mergeCell ref="A26:D26"/>
    <mergeCell ref="D7:D8"/>
    <mergeCell ref="E7:E8"/>
    <mergeCell ref="F7:F8"/>
    <mergeCell ref="G7:G8"/>
    <mergeCell ref="H7:H8"/>
    <mergeCell ref="I7:I8"/>
  </mergeCells>
  <pageMargins left="0.79" right="0.79" top="0.79" bottom="0.79"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A1" sqref="A1"/>
    </sheetView>
  </sheetViews>
  <sheetFormatPr defaultColWidth="9" defaultRowHeight="12.75" outlineLevelCol="6"/>
  <cols>
    <col min="1" max="2" width="6.14285714285714" customWidth="1"/>
    <col min="3" max="3" width="7.85714285714286" customWidth="1"/>
    <col min="4" max="4" width="56.4285714285714" customWidth="1"/>
    <col min="5" max="5" width="22.4285714285714" customWidth="1"/>
    <col min="6" max="6" width="20.7142857142857" customWidth="1"/>
    <col min="7" max="7" width="22.1428571428571" customWidth="1"/>
  </cols>
  <sheetData>
    <row r="1" ht="18" customHeight="1" spans="1:7">
      <c r="A1" s="2"/>
      <c r="B1" s="2"/>
      <c r="C1" s="2"/>
      <c r="D1" s="2"/>
      <c r="E1" s="18"/>
      <c r="F1" s="18"/>
      <c r="G1" s="18" t="s">
        <v>117</v>
      </c>
    </row>
    <row r="2" ht="24" customHeight="1" spans="1:7">
      <c r="A2" s="1" t="s">
        <v>118</v>
      </c>
      <c r="B2" s="1"/>
      <c r="C2" s="1"/>
      <c r="D2" s="1"/>
      <c r="E2" s="1"/>
      <c r="F2" s="1"/>
      <c r="G2" s="1"/>
    </row>
    <row r="4" ht="24" customHeight="1" spans="1:7">
      <c r="A4" s="2" t="s">
        <v>52</v>
      </c>
      <c r="B4" s="2"/>
      <c r="C4" s="2"/>
      <c r="D4" s="2"/>
      <c r="E4" s="2"/>
      <c r="F4" s="2"/>
      <c r="G4" s="18" t="s">
        <v>53</v>
      </c>
    </row>
    <row r="6" ht="24" customHeight="1" spans="1:7">
      <c r="A6" s="29" t="s">
        <v>56</v>
      </c>
      <c r="B6" s="29"/>
      <c r="C6" s="29"/>
      <c r="D6" s="29"/>
      <c r="E6" s="29" t="s">
        <v>119</v>
      </c>
      <c r="F6" s="29"/>
      <c r="G6" s="29"/>
    </row>
    <row r="7" ht="24" customHeight="1" spans="1:7">
      <c r="A7" s="34" t="s">
        <v>79</v>
      </c>
      <c r="B7" s="34"/>
      <c r="C7" s="34"/>
      <c r="D7" s="29" t="s">
        <v>80</v>
      </c>
      <c r="E7" s="29" t="s">
        <v>58</v>
      </c>
      <c r="F7" s="35" t="s">
        <v>59</v>
      </c>
      <c r="G7" s="29" t="s">
        <v>60</v>
      </c>
    </row>
    <row r="8" ht="24" customHeight="1" spans="1:7">
      <c r="A8" s="29" t="s">
        <v>85</v>
      </c>
      <c r="B8" s="29" t="s">
        <v>86</v>
      </c>
      <c r="C8" s="29" t="s">
        <v>87</v>
      </c>
      <c r="D8" s="29"/>
      <c r="E8" s="29"/>
      <c r="F8" s="35"/>
      <c r="G8" s="29"/>
    </row>
    <row r="9" hidden="1" customHeight="1" spans="1:7">
      <c r="A9" s="28"/>
      <c r="B9" s="28"/>
      <c r="C9" s="28"/>
      <c r="D9" s="28"/>
      <c r="E9" s="31"/>
      <c r="F9" s="31" t="s">
        <v>3</v>
      </c>
      <c r="G9" s="31" t="s">
        <v>3</v>
      </c>
    </row>
    <row r="10" ht="24" customHeight="1" spans="1:7">
      <c r="A10" s="22" t="s">
        <v>88</v>
      </c>
      <c r="B10" s="22" t="s">
        <v>3</v>
      </c>
      <c r="C10" s="22" t="s">
        <v>3</v>
      </c>
      <c r="D10" s="23" t="s">
        <v>89</v>
      </c>
      <c r="E10" s="25">
        <f t="shared" ref="E10:E27" si="0">SUM(F10,G10)</f>
        <v>46632883</v>
      </c>
      <c r="F10" s="25">
        <v>36863565</v>
      </c>
      <c r="G10" s="25">
        <v>9769318</v>
      </c>
    </row>
    <row r="11" ht="24" customHeight="1" spans="1:7">
      <c r="A11" s="22" t="s">
        <v>88</v>
      </c>
      <c r="B11" s="22" t="s">
        <v>90</v>
      </c>
      <c r="C11" s="22" t="s">
        <v>3</v>
      </c>
      <c r="D11" s="23" t="s">
        <v>91</v>
      </c>
      <c r="E11" s="25">
        <f t="shared" si="0"/>
        <v>44927598</v>
      </c>
      <c r="F11" s="25">
        <v>36863565</v>
      </c>
      <c r="G11" s="25">
        <v>8064033</v>
      </c>
    </row>
    <row r="12" ht="24" customHeight="1" spans="1:7">
      <c r="A12" s="22" t="s">
        <v>88</v>
      </c>
      <c r="B12" s="22" t="s">
        <v>90</v>
      </c>
      <c r="C12" s="22" t="s">
        <v>92</v>
      </c>
      <c r="D12" s="23" t="s">
        <v>93</v>
      </c>
      <c r="E12" s="25">
        <f t="shared" si="0"/>
        <v>44927598</v>
      </c>
      <c r="F12" s="25">
        <v>36863565</v>
      </c>
      <c r="G12" s="25">
        <v>8064033</v>
      </c>
    </row>
    <row r="13" ht="24" customHeight="1" spans="1:7">
      <c r="A13" s="22" t="s">
        <v>88</v>
      </c>
      <c r="B13" s="22" t="s">
        <v>94</v>
      </c>
      <c r="C13" s="22" t="s">
        <v>3</v>
      </c>
      <c r="D13" s="23" t="s">
        <v>95</v>
      </c>
      <c r="E13" s="25">
        <f t="shared" si="0"/>
        <v>1705285</v>
      </c>
      <c r="F13" s="25">
        <v>0</v>
      </c>
      <c r="G13" s="25">
        <v>1705285</v>
      </c>
    </row>
    <row r="14" ht="24" customHeight="1" spans="1:7">
      <c r="A14" s="22" t="s">
        <v>88</v>
      </c>
      <c r="B14" s="22" t="s">
        <v>94</v>
      </c>
      <c r="C14" s="22" t="s">
        <v>92</v>
      </c>
      <c r="D14" s="23" t="s">
        <v>96</v>
      </c>
      <c r="E14" s="25">
        <f t="shared" si="0"/>
        <v>1705285</v>
      </c>
      <c r="F14" s="25">
        <v>0</v>
      </c>
      <c r="G14" s="25">
        <v>1705285</v>
      </c>
    </row>
    <row r="15" ht="24" customHeight="1" spans="1:7">
      <c r="A15" s="22" t="s">
        <v>97</v>
      </c>
      <c r="B15" s="22" t="s">
        <v>3</v>
      </c>
      <c r="C15" s="22" t="s">
        <v>3</v>
      </c>
      <c r="D15" s="23" t="s">
        <v>98</v>
      </c>
      <c r="E15" s="25">
        <f t="shared" si="0"/>
        <v>12679520</v>
      </c>
      <c r="F15" s="25">
        <v>12679520</v>
      </c>
      <c r="G15" s="25">
        <v>0</v>
      </c>
    </row>
    <row r="16" ht="24" customHeight="1" spans="1:7">
      <c r="A16" s="22" t="s">
        <v>97</v>
      </c>
      <c r="B16" s="22" t="s">
        <v>99</v>
      </c>
      <c r="C16" s="22" t="s">
        <v>3</v>
      </c>
      <c r="D16" s="23" t="s">
        <v>100</v>
      </c>
      <c r="E16" s="25">
        <f t="shared" si="0"/>
        <v>12679520</v>
      </c>
      <c r="F16" s="25">
        <v>12679520</v>
      </c>
      <c r="G16" s="25">
        <v>0</v>
      </c>
    </row>
    <row r="17" ht="24" customHeight="1" spans="1:7">
      <c r="A17" s="22" t="s">
        <v>97</v>
      </c>
      <c r="B17" s="22" t="s">
        <v>99</v>
      </c>
      <c r="C17" s="22" t="s">
        <v>101</v>
      </c>
      <c r="D17" s="23" t="s">
        <v>102</v>
      </c>
      <c r="E17" s="25">
        <f t="shared" si="0"/>
        <v>4668840</v>
      </c>
      <c r="F17" s="25">
        <v>4668840</v>
      </c>
      <c r="G17" s="25">
        <v>0</v>
      </c>
    </row>
    <row r="18" ht="24" customHeight="1" spans="1:7">
      <c r="A18" s="22" t="s">
        <v>97</v>
      </c>
      <c r="B18" s="22" t="s">
        <v>99</v>
      </c>
      <c r="C18" s="22" t="s">
        <v>99</v>
      </c>
      <c r="D18" s="23" t="s">
        <v>103</v>
      </c>
      <c r="E18" s="25">
        <f t="shared" si="0"/>
        <v>5310000</v>
      </c>
      <c r="F18" s="25">
        <v>5310000</v>
      </c>
      <c r="G18" s="25">
        <v>0</v>
      </c>
    </row>
    <row r="19" ht="24" customHeight="1" spans="1:7">
      <c r="A19" s="22" t="s">
        <v>97</v>
      </c>
      <c r="B19" s="22" t="s">
        <v>99</v>
      </c>
      <c r="C19" s="22" t="s">
        <v>104</v>
      </c>
      <c r="D19" s="23" t="s">
        <v>105</v>
      </c>
      <c r="E19" s="25">
        <f t="shared" si="0"/>
        <v>2650000</v>
      </c>
      <c r="F19" s="25">
        <v>2650000</v>
      </c>
      <c r="G19" s="25">
        <v>0</v>
      </c>
    </row>
    <row r="20" ht="24" customHeight="1" spans="1:7">
      <c r="A20" s="22" t="s">
        <v>97</v>
      </c>
      <c r="B20" s="22" t="s">
        <v>99</v>
      </c>
      <c r="C20" s="22" t="s">
        <v>92</v>
      </c>
      <c r="D20" s="23" t="s">
        <v>106</v>
      </c>
      <c r="E20" s="25">
        <f t="shared" si="0"/>
        <v>50680</v>
      </c>
      <c r="F20" s="25">
        <v>50680</v>
      </c>
      <c r="G20" s="25">
        <v>0</v>
      </c>
    </row>
    <row r="21" ht="24" customHeight="1" spans="1:7">
      <c r="A21" s="22" t="s">
        <v>107</v>
      </c>
      <c r="B21" s="22" t="s">
        <v>3</v>
      </c>
      <c r="C21" s="22" t="s">
        <v>3</v>
      </c>
      <c r="D21" s="23" t="s">
        <v>108</v>
      </c>
      <c r="E21" s="25">
        <f t="shared" si="0"/>
        <v>4309000</v>
      </c>
      <c r="F21" s="25">
        <v>4309000</v>
      </c>
      <c r="G21" s="25">
        <v>0</v>
      </c>
    </row>
    <row r="22" ht="24" customHeight="1" spans="1:7">
      <c r="A22" s="22" t="s">
        <v>107</v>
      </c>
      <c r="B22" s="22" t="s">
        <v>109</v>
      </c>
      <c r="C22" s="22" t="s">
        <v>3</v>
      </c>
      <c r="D22" s="23" t="s">
        <v>110</v>
      </c>
      <c r="E22" s="25">
        <f t="shared" si="0"/>
        <v>4309000</v>
      </c>
      <c r="F22" s="25">
        <v>4309000</v>
      </c>
      <c r="G22" s="25">
        <v>0</v>
      </c>
    </row>
    <row r="23" ht="24" customHeight="1" spans="1:7">
      <c r="A23" s="22" t="s">
        <v>107</v>
      </c>
      <c r="B23" s="22" t="s">
        <v>109</v>
      </c>
      <c r="C23" s="22" t="s">
        <v>101</v>
      </c>
      <c r="D23" s="23" t="s">
        <v>111</v>
      </c>
      <c r="E23" s="25">
        <f t="shared" si="0"/>
        <v>4309000</v>
      </c>
      <c r="F23" s="25">
        <v>4309000</v>
      </c>
      <c r="G23" s="25">
        <v>0</v>
      </c>
    </row>
    <row r="24" ht="24" customHeight="1" spans="1:7">
      <c r="A24" s="22" t="s">
        <v>112</v>
      </c>
      <c r="B24" s="22" t="s">
        <v>3</v>
      </c>
      <c r="C24" s="22" t="s">
        <v>3</v>
      </c>
      <c r="D24" s="23" t="s">
        <v>113</v>
      </c>
      <c r="E24" s="25">
        <f t="shared" si="0"/>
        <v>2320000</v>
      </c>
      <c r="F24" s="25">
        <v>2320000</v>
      </c>
      <c r="G24" s="25">
        <v>0</v>
      </c>
    </row>
    <row r="25" ht="24" customHeight="1" spans="1:7">
      <c r="A25" s="22" t="s">
        <v>112</v>
      </c>
      <c r="B25" s="22" t="s">
        <v>101</v>
      </c>
      <c r="C25" s="22" t="s">
        <v>3</v>
      </c>
      <c r="D25" s="23" t="s">
        <v>114</v>
      </c>
      <c r="E25" s="25">
        <f t="shared" si="0"/>
        <v>2320000</v>
      </c>
      <c r="F25" s="25">
        <v>2320000</v>
      </c>
      <c r="G25" s="25">
        <v>0</v>
      </c>
    </row>
    <row r="26" ht="24" customHeight="1" spans="1:7">
      <c r="A26" s="22" t="s">
        <v>112</v>
      </c>
      <c r="B26" s="22" t="s">
        <v>101</v>
      </c>
      <c r="C26" s="22" t="s">
        <v>115</v>
      </c>
      <c r="D26" s="23" t="s">
        <v>116</v>
      </c>
      <c r="E26" s="25">
        <f t="shared" si="0"/>
        <v>2320000</v>
      </c>
      <c r="F26" s="25">
        <v>2320000</v>
      </c>
      <c r="G26" s="25">
        <v>0</v>
      </c>
    </row>
    <row r="27" ht="24" customHeight="1" spans="1:7">
      <c r="A27" s="22" t="s">
        <v>58</v>
      </c>
      <c r="B27" s="22"/>
      <c r="C27" s="22"/>
      <c r="D27" s="22"/>
      <c r="E27" s="25">
        <f t="shared" si="0"/>
        <v>65941403</v>
      </c>
      <c r="F27" s="25">
        <v>56172085</v>
      </c>
      <c r="G27" s="25">
        <v>9769318</v>
      </c>
    </row>
  </sheetData>
  <sheetProtection password="CC3D" sheet="1"/>
  <mergeCells count="10">
    <mergeCell ref="A2:G2"/>
    <mergeCell ref="A4:F4"/>
    <mergeCell ref="A6:D6"/>
    <mergeCell ref="E6:G6"/>
    <mergeCell ref="A7:C7"/>
    <mergeCell ref="A27:D27"/>
    <mergeCell ref="D7:D8"/>
    <mergeCell ref="E7:E8"/>
    <mergeCell ref="F7:F8"/>
    <mergeCell ref="G7:G8"/>
  </mergeCells>
  <pageMargins left="0.79" right="0.79" top="0.79" bottom="0.79" header="0.3" footer="0.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  o t h e r U s e r P e r m i s s i o n = " v i s i b l e " / > < r a n g e L i s t   s h e e t S t i d = " 2 "   m a s t e r = " "   o t h e r U s e r P e r m i s s i o n = " v i s i b l e " / > < r a n g e L i s t   s h e e t S t i d = " 3 "   m a s t e r = " "   o t h e r U s e r P e r m i s s i o n = " v i s i b l e " / > < r a n g e L i s t   s h e e t S t i d = " 4 "   m a s t e r = " "   o t h e r U s e r P e r m i s s i o n = " v i s i b l e " / > < r a n g e L i s t   s h e e t S t i d = " 5 "   m a s t e r = " "   o t h e r U s e r P e r m i s s i o n = " v i s i b l e " / > < r a n g e L i s t   s h e e t S t i d = " 6 "   m a s t e r = " "   o t h e r U s e r P e r m i s s i o n = " v i s i b l e " / > < r a n g e L i s t   s h e e t S t i d = " 7 "   m a s t e r = " "   o t h e r U s e r P e r m i s s i o n = " v i s i b l e " / > < r a n g e L i s t   s h e e t S t i d = " 8 "   m a s t e r = " "   o t h e r U s e r P e r m i s s i o n = " v i s i b l e " / > < r a n g e L i s t   s h e e t S t i d = " 9 "   m a s t e r = " "   o t h e r U s e r P e r m i s s i o n = " v i s i b l e " / > < r a n g e L i s t   s h e e t S t i d = " 1 0 "   m a s t e r = " "   o t h e r U s e r P e r m i s s i o n = " v i s i b l e " / > < r a n g e L i s t   s h e e t S t i d = " 1 1 "   m a s t e r = " "   o t h e r U s e r P e r m i s s i o n = " v i s i b l e " / > < r a n g e L i s t   s h e e t S t i d = " 1 2 "   m a s t e r = " "   o t h e r U s e r P e r m i s s i o n = " v i s i b l e " / > < r a n g e L i s t   s h e e t S t i d = " 1 3 "   m a s t e r = " "   o t h e r U s e r P e r m i s s i o n = " v i s i b l e " / > < r a n g e L i s t   s h e e t S t i d = " 1 4 "   m a s t e r = " "   o t h e r U s e r P e r m i s s i o n = " v i s i b l e " / > < r a n g e L i s t   s h e e t S t i d = " 1 5 "   m a s t e r = " "   o t h e r U s e r P e r m i s s i o n = " v i s i b l e " / > < r a n g e L i s t   s h e e t S t i d = " 1 6 "   m a s t e r = " "   o t h e r U s e r P e r m i s s i o n = " v i s i b l e " / > < r a n g e L i s t   s h e e t S t i d = " 1 7 "   m a s t e r = " "   o t h e r U s e r P e r m i s s i o n = " v i s i b l e " / > < r a n g e L i s t   s h e e t S t i d = " 1 8 "   m a s t e r = " "   o t h e r U s e r P e r m i s s i o n = " v i s i b l e " / > < / 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单位公开表封面</vt:lpstr>
      <vt:lpstr>单位目录</vt:lpstr>
      <vt:lpstr>单位职能（单位）</vt:lpstr>
      <vt:lpstr>单位机构设置（单位）</vt:lpstr>
      <vt:lpstr>名词解释（单位）</vt:lpstr>
      <vt:lpstr>单位编制说明（单位）</vt:lpstr>
      <vt:lpstr>单位收支总表</vt:lpstr>
      <vt:lpstr>单位收入总表</vt:lpstr>
      <vt:lpstr>单位支出总表</vt:lpstr>
      <vt:lpstr>单位财政拨款收支总表</vt:lpstr>
      <vt:lpstr>单位财政拨款明细</vt:lpstr>
      <vt:lpstr>单位一般公共预算拨款表</vt:lpstr>
      <vt:lpstr>单位政府性基金拨款表</vt:lpstr>
      <vt:lpstr>单位国有资本经营预算拨款表 </vt:lpstr>
      <vt:lpstr>单位一般公共预算拨款基本支出明细表</vt:lpstr>
      <vt:lpstr>单位项目明细</vt:lpstr>
      <vt:lpstr>单位“三公”经费和机关运行费预算表</vt:lpstr>
      <vt:lpstr>其他相关情况说明（单位）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Qt Xlsx Library</dc:creator>
  <cp:lastModifiedBy>cjy</cp:lastModifiedBy>
  <dcterms:created xsi:type="dcterms:W3CDTF">2026-01-26T15:11:00Z</dcterms:created>
  <dcterms:modified xsi:type="dcterms:W3CDTF">2026-01-27T08:55:39Z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AC08DD2405F2429FB7B4B1257DB80D96_12</vt:lpwstr>
  </property>
  <property fmtid="{D5CDD505-2E9C-101B-9397-08002B2CF9AE}" pid="3" name="KSOProductBuildVer">
    <vt:lpwstr>2052-10.8.2.6666</vt:lpwstr>
  </property>
  <property fmtid="{D5CDD505-2E9C-101B-9397-08002B2CF9AE}" pid="4" name="CalculationRule">
    <vt:i4>0</vt:i4>
  </property>
</Properties>
</file>